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CSF" sheetId="1" r:id="rId1"/>
    <sheet name="Hoja1" sheetId="2" state="hidden" r:id="rId2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<sst xmlns="http://schemas.openxmlformats.org/spreadsheetml/2006/main" count="133" uniqueCount="71">
  <si>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</si>
  <si>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</si>
  <si>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</si>
  <si>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</si>
  <si>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</si>
  <si>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</si>
  <si>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</si>
  <si>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</si>
  <si>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</si>
  <si>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</si>
  <si>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</si>
  <si>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</si>
  <si>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</si>
  <si>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</si>
  <si>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</si>
  <si>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</si>
  <si>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</si>
  <si>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</si>
  <si>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</si>
  <si>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</si>
  <si>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</si>
  <si>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</si>
  <si>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</si>
  <si>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</si>
  <si>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</si>
  <si>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</si>
  <si>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</si>
  <si>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</si>
  <si>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</si>
  <si>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</si>
  <si>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</si>
  <si>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</si>
  <si>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</si>
  <si>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</si>
  <si>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</si>
  <si>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</si>
  <si>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</si>
  <si>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</si>
  <si>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</si>
  <si>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</si>
  <si>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</si>
  <si>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</si>
  <si>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</si>
  <si>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</si>
  <si>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</si>
  <si>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</si>
  <si>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</si>
  <si>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</si>
  <si>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</si>
  <si>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</si>
  <si>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</si>
  <si>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</si>
  <si>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</si>
  <si>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</si>
  <si>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</si>
  <si>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</si>
  <si>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</si>
  <si>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</si>
  <si>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</si>
  <si>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</si>
  <si>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</si>
  <si>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2016</t>
  </si>
  <si>
    <t>Del 1o. de enero 30 de junio de 2016 y al 31 de diciembre de 2015</t>
  </si>
  <si>
    <t>Cuenta Pública 2016</t>
  </si>
  <si>
    <t xml:space="preserve">Al 30 de junio de 2016 y del 01 de enero al  diciembre de 2015 </t>
  </si>
  <si>
    <t>Ente Público:</t>
  </si>
  <si>
    <t xml:space="preserve">                                                                                                                                                                 Poder Ejecutivo</t>
  </si>
  <si>
    <t>C.P. Jorge Valdés Aguilera</t>
  </si>
  <si>
    <t>C.P. Araceli Hernández Amador</t>
  </si>
  <si>
    <t>Secretario de Planeación y Finanzas.</t>
  </si>
  <si>
    <t>Directora de Coordinación Hacendaria y Contabilidad Gubernamental.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</si>
</sst>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b/>
      <i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9" fillId="33" borderId="0" xfId="0" applyFont="1" applyFill="1" applyAlignment="1" applyProtection="1">
      <alignment horizontal="right"/>
      <protection locked="0"/>
    </xf>
    <xf numFmtId="0" fontId="49" fillId="33" borderId="0" xfId="0" applyFont="1" applyFill="1" applyAlignment="1" applyProtection="1">
      <alignment/>
      <protection locked="0"/>
    </xf>
    <xf numFmtId="0" fontId="49" fillId="33" borderId="0" xfId="0" applyFont="1" applyFill="1" applyAlignment="1" applyProtection="1">
      <alignment wrapText="1"/>
      <protection locked="0"/>
    </xf>
    <xf numFmtId="0" fontId="49" fillId="33" borderId="0" xfId="0" applyFont="1" applyFill="1" applyAlignment="1" applyProtection="1">
      <alignment/>
      <protection locked="0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vertical="top"/>
    </xf>
    <xf numFmtId="0" fontId="49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50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165" fontId="51" fillId="34" borderId="10" xfId="50" applyNumberFormat="1" applyFont="1" applyFill="1" applyBorder="1" applyAlignment="1">
      <alignment horizontal="center" vertical="center"/>
    </xf>
    <xf numFmtId="0" fontId="51" fillId="34" borderId="10" xfId="54" applyFont="1" applyFill="1" applyBorder="1" applyAlignment="1">
      <alignment horizontal="center" vertical="center"/>
      <protection/>
    </xf>
    <xf numFmtId="0" fontId="51" fillId="34" borderId="11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9" fillId="33" borderId="0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3" fillId="33" borderId="12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0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0" fillId="33" borderId="0" xfId="54" applyFont="1" applyFill="1" applyBorder="1" applyAlignment="1" applyProtection="1">
      <alignment horizontal="center"/>
      <protection/>
    </xf>
    <xf numFmtId="0" fontId="49" fillId="33" borderId="12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15" xfId="0" applyFont="1" applyFill="1" applyBorder="1" applyAlignment="1">
      <alignment vertical="top"/>
    </xf>
    <xf numFmtId="3" fontId="4" fillId="33" borderId="15" xfId="50" applyNumberFormat="1" applyFont="1" applyFill="1" applyBorder="1" applyAlignment="1" applyProtection="1">
      <alignment horizontal="right" vertical="top" wrapText="1"/>
      <protection/>
    </xf>
    <xf numFmtId="0" fontId="49" fillId="33" borderId="16" xfId="0" applyFont="1" applyFill="1" applyBorder="1" applyAlignment="1">
      <alignment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>
      <alignment/>
    </xf>
    <xf numFmtId="164" fontId="4" fillId="33" borderId="15" xfId="50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9" fillId="33" borderId="0" xfId="0" applyNumberFormat="1" applyFont="1" applyFill="1" applyAlignment="1">
      <alignment horizontal="left"/>
    </xf>
    <xf numFmtId="166" fontId="49" fillId="33" borderId="0" xfId="0" applyNumberFormat="1" applyFont="1" applyFill="1" applyAlignment="1">
      <alignment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51" fillId="34" borderId="17" xfId="54" applyFont="1" applyFill="1" applyBorder="1" applyAlignment="1">
      <alignment horizontal="center" vertical="center"/>
      <protection/>
    </xf>
    <xf numFmtId="0" fontId="51" fillId="34" borderId="10" xfId="54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9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 horizontal="right"/>
      <protection locked="0"/>
    </xf>
    <xf numFmtId="0" fontId="52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 wrapText="1"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vertical="top"/>
    </xf>
    <xf numFmtId="0" fontId="52" fillId="33" borderId="0" xfId="0" applyFont="1" applyFill="1" applyBorder="1" applyAlignment="1">
      <alignment wrapText="1"/>
    </xf>
    <xf numFmtId="0" fontId="52" fillId="33" borderId="0" xfId="0" applyFont="1" applyFill="1" applyBorder="1" applyAlignment="1">
      <alignment/>
    </xf>
    <xf numFmtId="0" fontId="26" fillId="33" borderId="0" xfId="54" applyFont="1" applyFill="1" applyBorder="1" applyAlignment="1">
      <alignment horizontal="center"/>
      <protection/>
    </xf>
    <xf numFmtId="0" fontId="26" fillId="33" borderId="0" xfId="54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26" fillId="33" borderId="0" xfId="54" applyFont="1" applyFill="1" applyBorder="1" applyAlignment="1">
      <alignment horizontal="center"/>
      <protection/>
    </xf>
    <xf numFmtId="0" fontId="26" fillId="33" borderId="0" xfId="0" applyFont="1" applyFill="1" applyBorder="1" applyAlignment="1">
      <alignment horizontal="right"/>
    </xf>
    <xf numFmtId="0" fontId="26" fillId="33" borderId="15" xfId="0" applyNumberFormat="1" applyFont="1" applyFill="1" applyBorder="1" applyAlignment="1" applyProtection="1">
      <alignment horizontal="left"/>
      <protection locked="0"/>
    </xf>
    <xf numFmtId="0" fontId="52" fillId="33" borderId="0" xfId="0" applyFont="1" applyFill="1" applyAlignment="1">
      <alignment wrapText="1"/>
    </xf>
    <xf numFmtId="0" fontId="26" fillId="33" borderId="0" xfId="54" applyFont="1" applyFill="1" applyBorder="1" applyAlignment="1">
      <alignment horizontal="centerContinuous"/>
      <protection/>
    </xf>
    <xf numFmtId="0" fontId="53" fillId="33" borderId="0" xfId="0" applyFont="1" applyFill="1" applyBorder="1" applyAlignment="1">
      <alignment horizontal="center"/>
    </xf>
    <xf numFmtId="0" fontId="28" fillId="33" borderId="0" xfId="54" applyFont="1" applyFill="1" applyBorder="1" applyAlignment="1">
      <alignment horizontal="center" vertical="center"/>
      <protection/>
    </xf>
    <xf numFmtId="0" fontId="28" fillId="33" borderId="0" xfId="54" applyFont="1" applyFill="1" applyBorder="1" applyAlignment="1">
      <alignment horizontal="center"/>
      <protection/>
    </xf>
    <xf numFmtId="0" fontId="52" fillId="33" borderId="0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 vertical="center"/>
    </xf>
    <xf numFmtId="0" fontId="55" fillId="34" borderId="10" xfId="54" applyFont="1" applyFill="1" applyBorder="1" applyAlignment="1">
      <alignment horizontal="center" vertical="center"/>
      <protection/>
    </xf>
    <xf numFmtId="165" fontId="55" fillId="34" borderId="10" xfId="48" applyNumberFormat="1" applyFont="1" applyFill="1" applyBorder="1" applyAlignment="1">
      <alignment horizontal="center" vertical="center"/>
    </xf>
    <xf numFmtId="0" fontId="55" fillId="34" borderId="10" xfId="54" applyFont="1" applyFill="1" applyBorder="1" applyAlignment="1">
      <alignment horizontal="center" vertical="center"/>
      <protection/>
    </xf>
    <xf numFmtId="0" fontId="55" fillId="34" borderId="11" xfId="54" applyFont="1" applyFill="1" applyBorder="1" applyAlignment="1">
      <alignment horizontal="center" vertical="center"/>
      <protection/>
    </xf>
    <xf numFmtId="0" fontId="52" fillId="33" borderId="12" xfId="0" applyFont="1" applyFill="1" applyBorder="1" applyAlignment="1">
      <alignment/>
    </xf>
    <xf numFmtId="0" fontId="26" fillId="33" borderId="0" xfId="54" applyFont="1" applyFill="1" applyBorder="1" applyAlignment="1">
      <alignment vertical="center"/>
      <protection/>
    </xf>
    <xf numFmtId="0" fontId="28" fillId="33" borderId="0" xfId="54" applyFont="1" applyFill="1" applyBorder="1" applyAlignment="1">
      <alignment/>
      <protection/>
    </xf>
    <xf numFmtId="0" fontId="52" fillId="33" borderId="13" xfId="0" applyFont="1" applyFill="1" applyBorder="1" applyAlignment="1">
      <alignment/>
    </xf>
    <xf numFmtId="0" fontId="52" fillId="33" borderId="12" xfId="0" applyFont="1" applyFill="1" applyBorder="1" applyAlignment="1">
      <alignment vertical="top"/>
    </xf>
    <xf numFmtId="0" fontId="26" fillId="33" borderId="0" xfId="54" applyFont="1" applyFill="1" applyBorder="1" applyAlignment="1">
      <alignment vertical="top"/>
      <protection/>
    </xf>
    <xf numFmtId="0" fontId="56" fillId="33" borderId="0" xfId="54" applyFont="1" applyFill="1" applyBorder="1" applyAlignment="1">
      <alignment horizontal="center"/>
      <protection/>
    </xf>
    <xf numFmtId="0" fontId="28" fillId="33" borderId="12" xfId="0" applyFont="1" applyFill="1" applyBorder="1" applyAlignment="1">
      <alignment horizontal="left" vertical="top"/>
    </xf>
    <xf numFmtId="0" fontId="26" fillId="33" borderId="0" xfId="0" applyFont="1" applyFill="1" applyBorder="1" applyAlignment="1">
      <alignment horizontal="left" vertical="top" wrapText="1"/>
    </xf>
    <xf numFmtId="3" fontId="26" fillId="33" borderId="0" xfId="0" applyNumberFormat="1" applyFont="1" applyFill="1" applyBorder="1" applyAlignment="1" applyProtection="1">
      <alignment horizontal="right" vertical="top"/>
      <protection/>
    </xf>
    <xf numFmtId="0" fontId="26" fillId="33" borderId="12" xfId="0" applyFont="1" applyFill="1" applyBorder="1" applyAlignment="1">
      <alignment horizontal="left" vertical="top"/>
    </xf>
    <xf numFmtId="0" fontId="26" fillId="33" borderId="0" xfId="0" applyFont="1" applyFill="1" applyBorder="1" applyAlignment="1">
      <alignment vertical="top" wrapText="1"/>
    </xf>
    <xf numFmtId="0" fontId="26" fillId="33" borderId="0" xfId="0" applyFont="1" applyFill="1" applyBorder="1" applyAlignment="1">
      <alignment vertical="top"/>
    </xf>
    <xf numFmtId="3" fontId="28" fillId="33" borderId="0" xfId="0" applyNumberFormat="1" applyFont="1" applyFill="1" applyBorder="1" applyAlignment="1" applyProtection="1">
      <alignment horizontal="right" vertical="top"/>
      <protection/>
    </xf>
    <xf numFmtId="0" fontId="28" fillId="33" borderId="0" xfId="0" applyFont="1" applyFill="1" applyBorder="1" applyAlignment="1">
      <alignment horizontal="left" vertical="top" wrapText="1"/>
    </xf>
    <xf numFmtId="3" fontId="28" fillId="33" borderId="0" xfId="48" applyNumberFormat="1" applyFont="1" applyFill="1" applyBorder="1" applyAlignment="1" applyProtection="1">
      <alignment horizontal="right" vertical="top" wrapText="1"/>
      <protection/>
    </xf>
    <xf numFmtId="0" fontId="32" fillId="33" borderId="0" xfId="0" applyFont="1" applyFill="1" applyBorder="1" applyAlignment="1">
      <alignment horizontal="left" vertical="top" wrapText="1"/>
    </xf>
    <xf numFmtId="0" fontId="56" fillId="33" borderId="0" xfId="54" applyFont="1" applyFill="1" applyBorder="1" applyAlignment="1" applyProtection="1">
      <alignment horizontal="center"/>
      <protection/>
    </xf>
    <xf numFmtId="0" fontId="28" fillId="33" borderId="14" xfId="0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 vertical="top"/>
    </xf>
    <xf numFmtId="0" fontId="28" fillId="33" borderId="15" xfId="0" applyFont="1" applyFill="1" applyBorder="1" applyAlignment="1">
      <alignment horizontal="left" vertical="top" wrapText="1"/>
    </xf>
    <xf numFmtId="3" fontId="28" fillId="33" borderId="15" xfId="48" applyNumberFormat="1" applyFont="1" applyFill="1" applyBorder="1" applyAlignment="1" applyProtection="1">
      <alignment horizontal="right" vertical="top" wrapText="1"/>
      <protection/>
    </xf>
    <xf numFmtId="0" fontId="52" fillId="33" borderId="16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28" fillId="33" borderId="15" xfId="0" applyFont="1" applyFill="1" applyBorder="1" applyAlignment="1">
      <alignment vertical="top"/>
    </xf>
    <xf numFmtId="0" fontId="28" fillId="33" borderId="15" xfId="0" applyFont="1" applyFill="1" applyBorder="1" applyAlignment="1">
      <alignment/>
    </xf>
    <xf numFmtId="43" fontId="28" fillId="33" borderId="15" xfId="48" applyFont="1" applyFill="1" applyBorder="1" applyAlignment="1">
      <alignment/>
    </xf>
    <xf numFmtId="0" fontId="28" fillId="33" borderId="15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vertical="top"/>
    </xf>
    <xf numFmtId="0" fontId="28" fillId="33" borderId="0" xfId="0" applyFont="1" applyFill="1" applyBorder="1" applyAlignment="1">
      <alignment/>
    </xf>
    <xf numFmtId="43" fontId="28" fillId="33" borderId="0" xfId="48" applyFont="1" applyFill="1" applyBorder="1" applyAlignment="1">
      <alignment/>
    </xf>
    <xf numFmtId="0" fontId="28" fillId="33" borderId="0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left" vertical="top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wrapText="1"/>
    </xf>
    <xf numFmtId="0" fontId="28" fillId="33" borderId="0" xfId="0" applyFont="1" applyFill="1" applyBorder="1" applyAlignment="1" applyProtection="1">
      <alignment/>
      <protection locked="0"/>
    </xf>
    <xf numFmtId="43" fontId="28" fillId="33" borderId="0" xfId="48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8" fillId="33" borderId="0" xfId="0" applyFont="1" applyFill="1" applyBorder="1" applyAlignment="1" applyProtection="1">
      <alignment wrapText="1"/>
      <protection locked="0"/>
    </xf>
    <xf numFmtId="0" fontId="26" fillId="33" borderId="0" xfId="0" applyFont="1" applyFill="1" applyBorder="1" applyAlignment="1">
      <alignment horizontal="right" vertical="top"/>
    </xf>
    <xf numFmtId="0" fontId="52" fillId="33" borderId="18" xfId="0" applyFont="1" applyFill="1" applyBorder="1" applyAlignment="1" applyProtection="1">
      <alignment horizontal="center"/>
      <protection locked="0"/>
    </xf>
    <xf numFmtId="0" fontId="28" fillId="33" borderId="0" xfId="0" applyFont="1" applyFill="1" applyBorder="1" applyAlignment="1">
      <alignment horizontal="right"/>
    </xf>
    <xf numFmtId="0" fontId="28" fillId="33" borderId="0" xfId="0" applyFont="1" applyFill="1" applyBorder="1" applyAlignment="1" applyProtection="1">
      <alignment horizontal="center" vertical="top" wrapText="1"/>
      <protection locked="0"/>
    </xf>
    <xf numFmtId="43" fontId="28" fillId="33" borderId="0" xfId="48" applyFont="1" applyFill="1" applyBorder="1" applyAlignment="1">
      <alignment vertical="top"/>
    </xf>
    <xf numFmtId="0" fontId="28" fillId="33" borderId="0" xfId="0" applyFont="1" applyFill="1" applyBorder="1" applyAlignment="1">
      <alignment horizontal="left" vertical="top"/>
    </xf>
    <xf numFmtId="0" fontId="28" fillId="33" borderId="0" xfId="0" applyFont="1" applyFill="1" applyBorder="1" applyAlignment="1" applyProtection="1">
      <alignment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L6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34.7109375" style="0" customWidth="1"/>
    <col min="3" max="4" width="21.00390625" style="0" customWidth="1"/>
    <col min="5" max="5" width="2.7109375" style="0" customWidth="1"/>
    <col min="6" max="7" width="34.7109375" style="0" customWidth="1"/>
    <col min="8" max="9" width="21.00390625" style="0" customWidth="1"/>
    <col min="10" max="10" width="1.7109375" style="0" customWidth="1"/>
  </cols>
  <sheetData>
    <row r="1" spans="2:10" ht="4.5" customHeight="1">
      <c r="B1" s="1"/>
      <c r="C1" s="2"/>
      <c r="D1" s="2"/>
      <c r="E1" s="1"/>
      <c r="F1" s="1"/>
      <c r="G1" s="3"/>
      <c r="H1" s="4"/>
      <c r="I1" s="4"/>
      <c r="J1" s="4"/>
    </row>
    <row r="2" spans="1:10" ht="4.5" customHeight="1">
      <c r="A2" s="5"/>
      <c r="B2" s="6"/>
      <c r="C2" s="5"/>
      <c r="D2" s="5"/>
      <c r="E2" s="5"/>
      <c r="F2" s="5"/>
      <c r="G2" s="7"/>
      <c r="H2" s="5"/>
      <c r="I2" s="5"/>
      <c r="J2" s="5"/>
    </row>
    <row r="3" spans="1:10" ht="15" customHeight="1">
      <c r="A3" s="52" t="s">
        <v>61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15">
      <c r="A5" s="52" t="s">
        <v>62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5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s="10" customFormat="1" ht="3" customHeight="1">
      <c r="A7" s="8"/>
      <c r="B7" s="53"/>
      <c r="C7" s="53"/>
      <c r="D7" s="53"/>
      <c r="E7" s="53"/>
      <c r="F7" s="53"/>
      <c r="G7" s="53"/>
      <c r="H7" s="53"/>
      <c r="I7" s="9"/>
      <c r="J7" s="5"/>
    </row>
    <row r="8" spans="1:10" ht="15" customHeigh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ht="4.5" customHeight="1">
      <c r="A9" s="11"/>
      <c r="B9" s="11"/>
      <c r="C9" s="11"/>
      <c r="D9" s="11"/>
      <c r="E9" s="12"/>
      <c r="F9" s="5"/>
      <c r="G9" s="7"/>
      <c r="H9" s="5"/>
      <c r="I9" s="5"/>
      <c r="J9" s="5"/>
    </row>
    <row r="10" spans="1:10" ht="4.5" customHeight="1">
      <c r="A10" s="13"/>
      <c r="B10" s="13"/>
      <c r="C10" s="14"/>
      <c r="D10" s="14"/>
      <c r="E10" s="15"/>
      <c r="F10" s="5"/>
      <c r="G10" s="7"/>
      <c r="H10" s="5"/>
      <c r="I10" s="5"/>
      <c r="J10" s="5"/>
    </row>
    <row r="11" spans="1:10" ht="19.5" customHeight="1">
      <c r="A11" s="54" t="s">
        <v>2</v>
      </c>
      <c r="B11" s="55"/>
      <c r="C11" s="16" t="s">
        <v>3</v>
      </c>
      <c r="D11" s="16" t="s">
        <v>4</v>
      </c>
      <c r="E11" s="17"/>
      <c r="F11" s="55" t="s">
        <v>2</v>
      </c>
      <c r="G11" s="55"/>
      <c r="H11" s="16" t="s">
        <v>3</v>
      </c>
      <c r="I11" s="16" t="s">
        <v>4</v>
      </c>
      <c r="J11" s="18"/>
    </row>
    <row r="12" spans="1:10" ht="4.5" customHeight="1">
      <c r="A12" s="19"/>
      <c r="B12" s="20"/>
      <c r="C12" s="21"/>
      <c r="D12" s="21"/>
      <c r="E12" s="22"/>
      <c r="F12" s="5"/>
      <c r="G12" s="7"/>
      <c r="H12" s="5"/>
      <c r="I12" s="5"/>
      <c r="J12" s="23"/>
    </row>
    <row r="13" spans="1:10" ht="4.5" customHeight="1">
      <c r="A13" s="24"/>
      <c r="B13" s="25"/>
      <c r="C13" s="26"/>
      <c r="D13" s="26"/>
      <c r="E13" s="6"/>
      <c r="F13" s="5"/>
      <c r="G13" s="7"/>
      <c r="H13" s="5"/>
      <c r="I13" s="5"/>
      <c r="J13" s="23"/>
    </row>
    <row r="14" spans="1:10" ht="15">
      <c r="A14" s="56" t="s">
        <v>5</v>
      </c>
      <c r="B14" s="57"/>
      <c r="C14" s="27">
        <f>C16+C26</f>
        <v>137208727</v>
      </c>
      <c r="D14" s="27">
        <f>SUM(D26+D16)</f>
        <v>3371141140</v>
      </c>
      <c r="E14" s="6"/>
      <c r="F14" s="57" t="s">
        <v>6</v>
      </c>
      <c r="G14" s="57"/>
      <c r="H14" s="27">
        <f>H16+H27</f>
        <v>12656707</v>
      </c>
      <c r="I14" s="27">
        <f>I16+I27</f>
        <v>1173319859</v>
      </c>
      <c r="J14" s="23"/>
    </row>
    <row r="15" spans="1:10" ht="15">
      <c r="A15" s="28"/>
      <c r="B15" s="29"/>
      <c r="C15" s="30"/>
      <c r="D15" s="30"/>
      <c r="E15" s="6"/>
      <c r="F15" s="31"/>
      <c r="G15" s="31"/>
      <c r="H15" s="30"/>
      <c r="I15" s="30"/>
      <c r="J15" s="23"/>
    </row>
    <row r="16" spans="1:10" ht="15">
      <c r="A16" s="56" t="s">
        <v>7</v>
      </c>
      <c r="B16" s="57"/>
      <c r="C16" s="27">
        <f>SUM(C18:C24)</f>
        <v>113511267</v>
      </c>
      <c r="D16" s="27">
        <f>SUM(D18:D24)</f>
        <v>1859995276</v>
      </c>
      <c r="E16" s="6"/>
      <c r="F16" s="57" t="s">
        <v>8</v>
      </c>
      <c r="G16" s="57"/>
      <c r="H16" s="27">
        <f>SUM(H18:H25)</f>
        <v>12176707</v>
      </c>
      <c r="I16" s="27">
        <f>SUM(I18:I25)</f>
        <v>1170059574</v>
      </c>
      <c r="J16" s="23"/>
    </row>
    <row r="17" spans="1:10" ht="6.75" customHeight="1">
      <c r="A17" s="28"/>
      <c r="B17" s="29"/>
      <c r="C17" s="30"/>
      <c r="D17" s="30"/>
      <c r="E17" s="6"/>
      <c r="F17" s="31"/>
      <c r="G17" s="31"/>
      <c r="H17" s="30"/>
      <c r="I17" s="30"/>
      <c r="J17" s="23"/>
    </row>
    <row r="18" spans="1:10" ht="15">
      <c r="A18" s="58" t="s">
        <v>9</v>
      </c>
      <c r="B18" s="59"/>
      <c r="C18" s="32">
        <v>0</v>
      </c>
      <c r="D18" s="32">
        <f>973213423+Hoja1!E18</f>
        <v>1706826043</v>
      </c>
      <c r="E18" s="6"/>
      <c r="F18" s="59" t="s">
        <v>10</v>
      </c>
      <c r="G18" s="59"/>
      <c r="H18" s="109">
        <v>0</v>
      </c>
      <c r="I18" s="32">
        <v>438716445</v>
      </c>
      <c r="J18" s="23"/>
    </row>
    <row r="19" spans="1:10" ht="15">
      <c r="A19" s="58" t="s">
        <v>11</v>
      </c>
      <c r="B19" s="59"/>
      <c r="C19" s="32">
        <v>0</v>
      </c>
      <c r="D19" s="32">
        <f>32315131+Hoja1!E19</f>
        <v>35916324</v>
      </c>
      <c r="E19" s="6"/>
      <c r="F19" s="59" t="s">
        <v>12</v>
      </c>
      <c r="G19" s="59"/>
      <c r="H19" s="32">
        <v>0</v>
      </c>
      <c r="I19" s="32">
        <f>14486+Hoja1!J19</f>
        <v>373110176</v>
      </c>
      <c r="J19" s="23"/>
    </row>
    <row r="20" spans="1:10" ht="15">
      <c r="A20" s="58" t="s">
        <v>13</v>
      </c>
      <c r="B20" s="59"/>
      <c r="C20" s="32">
        <v>0</v>
      </c>
      <c r="D20" s="32">
        <f>94898493+Hoja1!E20</f>
        <v>102401137</v>
      </c>
      <c r="E20" s="6"/>
      <c r="F20" s="59" t="s">
        <v>14</v>
      </c>
      <c r="G20" s="59"/>
      <c r="H20" s="32">
        <v>0</v>
      </c>
      <c r="I20" s="32">
        <v>0</v>
      </c>
      <c r="J20" s="23"/>
    </row>
    <row r="21" spans="1:10" ht="15">
      <c r="A21" s="58" t="s">
        <v>15</v>
      </c>
      <c r="B21" s="59"/>
      <c r="C21" s="32">
        <v>0</v>
      </c>
      <c r="D21" s="32">
        <v>0</v>
      </c>
      <c r="E21" s="6"/>
      <c r="F21" s="59" t="s">
        <v>16</v>
      </c>
      <c r="G21" s="59"/>
      <c r="H21" s="32">
        <v>0</v>
      </c>
      <c r="I21" s="32">
        <v>0</v>
      </c>
      <c r="J21" s="23"/>
    </row>
    <row r="22" spans="1:10" ht="15">
      <c r="A22" s="58" t="s">
        <v>17</v>
      </c>
      <c r="B22" s="59"/>
      <c r="C22" s="32">
        <v>113511267</v>
      </c>
      <c r="D22" s="32">
        <v>0</v>
      </c>
      <c r="E22" s="6"/>
      <c r="F22" s="59" t="s">
        <v>18</v>
      </c>
      <c r="G22" s="59"/>
      <c r="H22" s="32">
        <v>0</v>
      </c>
      <c r="I22" s="32">
        <v>0</v>
      </c>
      <c r="J22" s="23"/>
    </row>
    <row r="23" spans="1:10" ht="15">
      <c r="A23" s="58" t="s">
        <v>19</v>
      </c>
      <c r="B23" s="59"/>
      <c r="C23" s="32">
        <v>0</v>
      </c>
      <c r="D23" s="32">
        <v>0</v>
      </c>
      <c r="E23" s="6"/>
      <c r="F23" s="59" t="s">
        <v>20</v>
      </c>
      <c r="G23" s="59"/>
      <c r="H23" s="32">
        <v>12176707</v>
      </c>
      <c r="I23" s="109">
        <v>0</v>
      </c>
      <c r="J23" s="23"/>
    </row>
    <row r="24" spans="1:10" ht="15">
      <c r="A24" s="58" t="s">
        <v>21</v>
      </c>
      <c r="B24" s="59"/>
      <c r="C24" s="32">
        <v>0</v>
      </c>
      <c r="D24" s="32">
        <v>14851772</v>
      </c>
      <c r="E24" s="6"/>
      <c r="F24" s="59" t="s">
        <v>22</v>
      </c>
      <c r="G24" s="59"/>
      <c r="H24" s="32">
        <v>0</v>
      </c>
      <c r="I24" s="32">
        <f>8906094+Hoja1!J24</f>
        <v>270303815</v>
      </c>
      <c r="J24" s="23"/>
    </row>
    <row r="25" spans="1:10" ht="15">
      <c r="A25" s="28"/>
      <c r="B25" s="29"/>
      <c r="C25" s="30"/>
      <c r="D25" s="30"/>
      <c r="E25" s="6"/>
      <c r="F25" s="59" t="s">
        <v>23</v>
      </c>
      <c r="G25" s="59"/>
      <c r="H25" s="32">
        <v>0</v>
      </c>
      <c r="I25" s="32">
        <v>87929138</v>
      </c>
      <c r="J25" s="23"/>
    </row>
    <row r="26" spans="1:10" ht="15">
      <c r="A26" s="56" t="s">
        <v>24</v>
      </c>
      <c r="B26" s="57"/>
      <c r="C26" s="27">
        <f>SUM(C28:C36)</f>
        <v>23697460</v>
      </c>
      <c r="D26" s="27">
        <f>SUM(D28:D36)</f>
        <v>1511145864</v>
      </c>
      <c r="E26" s="6"/>
      <c r="F26" s="31"/>
      <c r="G26" s="31"/>
      <c r="H26" s="30"/>
      <c r="I26" s="30"/>
      <c r="J26" s="23"/>
    </row>
    <row r="27" spans="1:10" ht="15">
      <c r="A27" s="28"/>
      <c r="B27" s="29"/>
      <c r="C27" s="30"/>
      <c r="D27" s="30"/>
      <c r="E27" s="6"/>
      <c r="F27" s="60" t="s">
        <v>25</v>
      </c>
      <c r="G27" s="60"/>
      <c r="H27" s="27">
        <f>SUM(H29:H34)</f>
        <v>480000</v>
      </c>
      <c r="I27" s="27">
        <f>SUM(I29:I34)</f>
        <v>3260285</v>
      </c>
      <c r="J27" s="23"/>
    </row>
    <row r="28" spans="1:10" ht="15">
      <c r="A28" s="58" t="s">
        <v>26</v>
      </c>
      <c r="B28" s="59"/>
      <c r="C28" s="32">
        <v>0</v>
      </c>
      <c r="D28" s="32">
        <f>510724+Hoja1!E28</f>
        <v>54850566</v>
      </c>
      <c r="E28" s="6"/>
      <c r="F28" s="31"/>
      <c r="G28" s="31"/>
      <c r="H28" s="30"/>
      <c r="I28" s="30"/>
      <c r="J28" s="23"/>
    </row>
    <row r="29" spans="1:10" ht="15">
      <c r="A29" s="58" t="s">
        <v>27</v>
      </c>
      <c r="B29" s="59"/>
      <c r="C29" s="32">
        <v>0</v>
      </c>
      <c r="D29" s="32">
        <v>83422</v>
      </c>
      <c r="E29" s="6"/>
      <c r="F29" s="59" t="s">
        <v>28</v>
      </c>
      <c r="G29" s="59"/>
      <c r="H29" s="32">
        <v>0</v>
      </c>
      <c r="I29" s="32">
        <v>548529</v>
      </c>
      <c r="J29" s="23"/>
    </row>
    <row r="30" spans="1:10" ht="15">
      <c r="A30" s="58" t="s">
        <v>29</v>
      </c>
      <c r="B30" s="59"/>
      <c r="C30" s="32">
        <v>0</v>
      </c>
      <c r="D30" s="32">
        <f>1335095129+Hoja1!E30</f>
        <v>1420166660</v>
      </c>
      <c r="E30" s="6"/>
      <c r="F30" s="59" t="s">
        <v>30</v>
      </c>
      <c r="G30" s="59"/>
      <c r="H30" s="32">
        <v>0</v>
      </c>
      <c r="I30" s="32">
        <v>0</v>
      </c>
      <c r="J30" s="23"/>
    </row>
    <row r="31" spans="1:10" ht="15">
      <c r="A31" s="58" t="s">
        <v>31</v>
      </c>
      <c r="B31" s="59"/>
      <c r="C31" s="32">
        <v>0</v>
      </c>
      <c r="D31" s="32">
        <f>28247944+Hoja1!E31</f>
        <v>34624039</v>
      </c>
      <c r="E31" s="6"/>
      <c r="F31" s="59" t="s">
        <v>32</v>
      </c>
      <c r="G31" s="59"/>
      <c r="H31" s="32">
        <v>0</v>
      </c>
      <c r="I31" s="32">
        <v>0</v>
      </c>
      <c r="J31" s="23"/>
    </row>
    <row r="32" spans="1:10" ht="15">
      <c r="A32" s="58" t="s">
        <v>33</v>
      </c>
      <c r="B32" s="59"/>
      <c r="C32" s="32">
        <v>0</v>
      </c>
      <c r="D32" s="32">
        <f>1107753+Hoja1!E32</f>
        <v>1421177</v>
      </c>
      <c r="E32" s="6"/>
      <c r="F32" s="59" t="s">
        <v>34</v>
      </c>
      <c r="G32" s="59"/>
      <c r="H32" s="32">
        <v>0</v>
      </c>
      <c r="I32" s="32">
        <v>1190968</v>
      </c>
      <c r="J32" s="23"/>
    </row>
    <row r="33" spans="1:10" ht="15">
      <c r="A33" s="58" t="s">
        <v>35</v>
      </c>
      <c r="B33" s="59"/>
      <c r="C33" s="32">
        <v>23697460</v>
      </c>
      <c r="D33" s="32">
        <v>0</v>
      </c>
      <c r="E33" s="6"/>
      <c r="F33" s="59" t="s">
        <v>36</v>
      </c>
      <c r="G33" s="59"/>
      <c r="H33" s="32">
        <v>480000</v>
      </c>
      <c r="I33" s="32">
        <v>0</v>
      </c>
      <c r="J33" s="23"/>
    </row>
    <row r="34" spans="1:10" ht="15">
      <c r="A34" s="58" t="s">
        <v>37</v>
      </c>
      <c r="B34" s="59"/>
      <c r="C34" s="32">
        <v>0</v>
      </c>
      <c r="D34" s="32">
        <v>0</v>
      </c>
      <c r="E34" s="6"/>
      <c r="F34" s="59" t="s">
        <v>38</v>
      </c>
      <c r="G34" s="59"/>
      <c r="H34" s="32">
        <v>0</v>
      </c>
      <c r="I34" s="32">
        <v>1520788</v>
      </c>
      <c r="J34" s="23"/>
    </row>
    <row r="35" spans="1:10" ht="15">
      <c r="A35" s="58" t="s">
        <v>39</v>
      </c>
      <c r="B35" s="59"/>
      <c r="C35" s="32">
        <v>0</v>
      </c>
      <c r="D35" s="32">
        <v>0</v>
      </c>
      <c r="E35" s="6"/>
      <c r="F35" s="31"/>
      <c r="G35" s="31"/>
      <c r="H35" s="33"/>
      <c r="I35" s="33"/>
      <c r="J35" s="23"/>
    </row>
    <row r="36" spans="1:10" ht="15">
      <c r="A36" s="58" t="s">
        <v>40</v>
      </c>
      <c r="B36" s="59"/>
      <c r="C36" s="32">
        <v>0</v>
      </c>
      <c r="D36" s="32">
        <v>0</v>
      </c>
      <c r="E36" s="6"/>
      <c r="F36" s="57" t="s">
        <v>41</v>
      </c>
      <c r="G36" s="57"/>
      <c r="H36" s="27">
        <f>H38+H44+H52</f>
        <v>4350547543</v>
      </c>
      <c r="I36" s="27">
        <f>I38+I44+I52</f>
        <v>49075</v>
      </c>
      <c r="J36" s="23"/>
    </row>
    <row r="37" spans="1:10" ht="15">
      <c r="A37" s="28"/>
      <c r="B37" s="29"/>
      <c r="C37" s="33"/>
      <c r="D37" s="33"/>
      <c r="E37" s="6"/>
      <c r="F37" s="31"/>
      <c r="G37" s="31"/>
      <c r="H37" s="30"/>
      <c r="I37" s="30"/>
      <c r="J37" s="23"/>
    </row>
    <row r="38" spans="1:10" ht="15">
      <c r="A38" s="34"/>
      <c r="B38" s="5"/>
      <c r="C38" s="5"/>
      <c r="D38" s="5"/>
      <c r="E38" s="6"/>
      <c r="F38" s="57" t="s">
        <v>42</v>
      </c>
      <c r="G38" s="57"/>
      <c r="H38" s="27">
        <f>SUM(H40:H42)</f>
        <v>17248892</v>
      </c>
      <c r="I38" s="27">
        <f>SUM(I40:I42)</f>
        <v>49075</v>
      </c>
      <c r="J38" s="23"/>
    </row>
    <row r="39" spans="1:10" ht="6.75" customHeight="1">
      <c r="A39" s="34"/>
      <c r="B39" s="5"/>
      <c r="C39" s="5"/>
      <c r="D39" s="5"/>
      <c r="E39" s="6"/>
      <c r="F39" s="31"/>
      <c r="G39" s="31"/>
      <c r="H39" s="30"/>
      <c r="I39" s="30"/>
      <c r="J39" s="23"/>
    </row>
    <row r="40" spans="1:10" ht="15">
      <c r="A40" s="34"/>
      <c r="B40" s="5"/>
      <c r="C40" s="5"/>
      <c r="D40" s="5"/>
      <c r="E40" s="6"/>
      <c r="F40" s="59" t="s">
        <v>43</v>
      </c>
      <c r="G40" s="59"/>
      <c r="H40" s="32">
        <v>17248892</v>
      </c>
      <c r="I40" s="32">
        <v>0</v>
      </c>
      <c r="J40" s="23"/>
    </row>
    <row r="41" spans="1:10" ht="15">
      <c r="A41" s="34"/>
      <c r="B41" s="5"/>
      <c r="C41" s="5"/>
      <c r="D41" s="5"/>
      <c r="E41" s="6"/>
      <c r="F41" s="59" t="s">
        <v>44</v>
      </c>
      <c r="G41" s="59"/>
      <c r="H41" s="32">
        <v>0</v>
      </c>
      <c r="I41" s="32">
        <v>49075</v>
      </c>
      <c r="J41" s="23"/>
    </row>
    <row r="42" spans="1:10" ht="15">
      <c r="A42" s="34"/>
      <c r="B42" s="5"/>
      <c r="C42" s="5"/>
      <c r="D42" s="5"/>
      <c r="E42" s="6"/>
      <c r="F42" s="59" t="s">
        <v>45</v>
      </c>
      <c r="G42" s="59"/>
      <c r="H42" s="32">
        <v>0</v>
      </c>
      <c r="I42" s="32">
        <v>0</v>
      </c>
      <c r="J42" s="23"/>
    </row>
    <row r="43" spans="1:10" ht="15">
      <c r="A43" s="34"/>
      <c r="B43" s="5"/>
      <c r="C43" s="5"/>
      <c r="D43" s="5"/>
      <c r="E43" s="6"/>
      <c r="F43" s="31"/>
      <c r="G43" s="31"/>
      <c r="H43" s="30"/>
      <c r="I43" s="30"/>
      <c r="J43" s="23"/>
    </row>
    <row r="44" spans="1:10" ht="15">
      <c r="A44" s="34"/>
      <c r="B44" s="5"/>
      <c r="C44" s="5"/>
      <c r="D44" s="5"/>
      <c r="E44" s="6"/>
      <c r="F44" s="57" t="s">
        <v>46</v>
      </c>
      <c r="G44" s="57"/>
      <c r="H44" s="27">
        <f>SUM(H46:H50)</f>
        <v>4333480650</v>
      </c>
      <c r="I44" s="27">
        <f>SUM(I46:I50)</f>
        <v>0</v>
      </c>
      <c r="J44" s="23"/>
    </row>
    <row r="45" spans="1:10" ht="6" customHeight="1">
      <c r="A45" s="34"/>
      <c r="B45" s="5"/>
      <c r="C45" s="5"/>
      <c r="D45" s="5"/>
      <c r="E45" s="6"/>
      <c r="F45" s="31"/>
      <c r="G45" s="31"/>
      <c r="H45" s="30"/>
      <c r="I45" s="30"/>
      <c r="J45" s="23"/>
    </row>
    <row r="46" spans="1:10" ht="16.5" customHeight="1">
      <c r="A46" s="34"/>
      <c r="B46" s="5"/>
      <c r="C46" s="5"/>
      <c r="D46" s="5"/>
      <c r="E46" s="6"/>
      <c r="F46" s="59" t="s">
        <v>47</v>
      </c>
      <c r="G46" s="59"/>
      <c r="H46" s="32">
        <v>719796690</v>
      </c>
      <c r="I46" s="109">
        <v>0</v>
      </c>
      <c r="J46" s="23"/>
    </row>
    <row r="47" spans="1:10" ht="15">
      <c r="A47" s="34"/>
      <c r="B47" s="5"/>
      <c r="C47" s="5"/>
      <c r="D47" s="5"/>
      <c r="E47" s="6"/>
      <c r="F47" s="59" t="s">
        <v>48</v>
      </c>
      <c r="G47" s="59"/>
      <c r="H47" s="32">
        <f>75800826+Hoja1!I47</f>
        <v>1948326980</v>
      </c>
      <c r="I47" s="32">
        <v>0</v>
      </c>
      <c r="J47" s="23"/>
    </row>
    <row r="48" spans="1:10" ht="15">
      <c r="A48" s="34"/>
      <c r="B48" s="5"/>
      <c r="C48" s="5"/>
      <c r="D48" s="5"/>
      <c r="E48" s="6"/>
      <c r="F48" s="59" t="s">
        <v>49</v>
      </c>
      <c r="G48" s="59"/>
      <c r="H48" s="32">
        <v>1238667298</v>
      </c>
      <c r="I48" s="32">
        <v>0</v>
      </c>
      <c r="J48" s="23"/>
    </row>
    <row r="49" spans="1:10" ht="15">
      <c r="A49" s="34"/>
      <c r="B49" s="5"/>
      <c r="C49" s="5"/>
      <c r="D49" s="5"/>
      <c r="E49" s="6"/>
      <c r="F49" s="59" t="s">
        <v>50</v>
      </c>
      <c r="G49" s="59"/>
      <c r="H49" s="32">
        <v>0</v>
      </c>
      <c r="I49" s="32">
        <v>0</v>
      </c>
      <c r="J49" s="23"/>
    </row>
    <row r="50" spans="1:12" ht="15">
      <c r="A50" s="34"/>
      <c r="B50" s="5"/>
      <c r="C50" s="5"/>
      <c r="D50" s="5"/>
      <c r="E50" s="6"/>
      <c r="F50" s="59" t="s">
        <v>51</v>
      </c>
      <c r="G50" s="59"/>
      <c r="H50" s="32">
        <f>426376258+Hoja1!I50</f>
        <v>426689682</v>
      </c>
      <c r="I50" s="32">
        <v>0</v>
      </c>
      <c r="J50" s="23"/>
      <c r="L50" s="109"/>
    </row>
    <row r="51" spans="1:10" ht="15">
      <c r="A51" s="34"/>
      <c r="B51" s="5"/>
      <c r="C51" s="5"/>
      <c r="D51" s="5"/>
      <c r="E51" s="6"/>
      <c r="F51" s="31"/>
      <c r="G51" s="31"/>
      <c r="H51" s="30"/>
      <c r="I51" s="30"/>
      <c r="J51" s="23"/>
    </row>
    <row r="52" spans="1:10" ht="15">
      <c r="A52" s="34"/>
      <c r="B52" s="5"/>
      <c r="C52" s="5"/>
      <c r="D52" s="5"/>
      <c r="E52" s="6"/>
      <c r="F52" s="57" t="s">
        <v>52</v>
      </c>
      <c r="G52" s="57"/>
      <c r="H52" s="27">
        <f>SUM(H54:H55)</f>
        <v>-181999</v>
      </c>
      <c r="I52" s="27">
        <f>SUM(I54:I55)</f>
        <v>0</v>
      </c>
      <c r="J52" s="23"/>
    </row>
    <row r="53" spans="1:10" ht="5.25" customHeight="1">
      <c r="A53" s="34"/>
      <c r="B53" s="5"/>
      <c r="C53" s="5"/>
      <c r="D53" s="5"/>
      <c r="E53" s="6"/>
      <c r="F53" s="31"/>
      <c r="G53" s="31"/>
      <c r="H53" s="30"/>
      <c r="I53" s="30"/>
      <c r="J53" s="23"/>
    </row>
    <row r="54" spans="1:10" ht="15">
      <c r="A54" s="34"/>
      <c r="B54" s="5"/>
      <c r="C54" s="5"/>
      <c r="D54" s="5"/>
      <c r="E54" s="6"/>
      <c r="F54" s="59" t="s">
        <v>53</v>
      </c>
      <c r="G54" s="59"/>
      <c r="H54" s="32">
        <v>0</v>
      </c>
      <c r="I54" s="32">
        <v>0</v>
      </c>
      <c r="J54" s="23"/>
    </row>
    <row r="55" spans="1:10" ht="15">
      <c r="A55" s="34"/>
      <c r="B55" s="5"/>
      <c r="C55" s="5"/>
      <c r="D55" s="5"/>
      <c r="E55" s="6"/>
      <c r="F55" s="59" t="s">
        <v>54</v>
      </c>
      <c r="G55" s="59"/>
      <c r="H55" s="32">
        <v>-181999</v>
      </c>
      <c r="I55" s="32">
        <v>0</v>
      </c>
      <c r="J55" s="23"/>
    </row>
    <row r="56" spans="1:10" ht="4.5" customHeight="1">
      <c r="A56" s="35"/>
      <c r="B56" s="36"/>
      <c r="C56" s="36"/>
      <c r="D56" s="36"/>
      <c r="E56" s="37"/>
      <c r="F56" s="61"/>
      <c r="G56" s="61"/>
      <c r="H56" s="38"/>
      <c r="I56" s="38"/>
      <c r="J56" s="39"/>
    </row>
    <row r="57" spans="1:10" ht="15" hidden="1">
      <c r="A57" s="5" t="s">
        <v>55</v>
      </c>
      <c r="B57" s="5"/>
      <c r="C57" s="5"/>
      <c r="D57" s="5"/>
      <c r="E57" s="5"/>
      <c r="F57" s="22"/>
      <c r="G57" s="22"/>
      <c r="H57" s="5"/>
      <c r="I57" s="5"/>
      <c r="J57" s="5"/>
    </row>
    <row r="58" spans="1:10" ht="4.5" customHeight="1" hidden="1">
      <c r="A58" s="40"/>
      <c r="B58" s="41"/>
      <c r="C58" s="42"/>
      <c r="D58" s="42"/>
      <c r="E58" s="36"/>
      <c r="F58" s="43"/>
      <c r="G58" s="44"/>
      <c r="H58" s="42"/>
      <c r="I58" s="42"/>
      <c r="J58" s="36"/>
    </row>
    <row r="59" spans="1:10" ht="4.5" customHeight="1" hidden="1">
      <c r="A59" s="45"/>
      <c r="B59" s="46"/>
      <c r="C59" s="47"/>
      <c r="D59" s="47"/>
      <c r="E59" s="5"/>
      <c r="F59" s="48"/>
      <c r="G59" s="49"/>
      <c r="H59" s="47"/>
      <c r="I59" s="47"/>
      <c r="J59" s="5"/>
    </row>
    <row r="60" spans="1:10" ht="15" hidden="1">
      <c r="A60" s="62" t="s">
        <v>56</v>
      </c>
      <c r="B60" s="62"/>
      <c r="C60" s="62"/>
      <c r="D60" s="62"/>
      <c r="E60" s="62"/>
      <c r="F60" s="62"/>
      <c r="G60" s="62"/>
      <c r="H60" s="62"/>
      <c r="I60" s="62"/>
      <c r="J60" s="62"/>
    </row>
    <row r="61" spans="1:10" ht="4.5" customHeight="1" hidden="1">
      <c r="A61" s="50"/>
      <c r="B61" s="51"/>
      <c r="C61" s="51"/>
      <c r="D61" s="51"/>
      <c r="E61" s="51"/>
      <c r="F61" s="51"/>
      <c r="G61" s="51"/>
      <c r="H61" s="51"/>
      <c r="I61" s="51"/>
      <c r="J61" s="51"/>
    </row>
    <row r="62" spans="1:10" ht="15" hidden="1">
      <c r="A62" s="50"/>
      <c r="B62" s="51"/>
      <c r="C62" s="51"/>
      <c r="D62" s="51"/>
      <c r="E62" s="51"/>
      <c r="F62" s="51"/>
      <c r="G62" s="51"/>
      <c r="H62" s="51"/>
      <c r="I62" s="51"/>
      <c r="J62" s="51"/>
    </row>
    <row r="63" spans="1:10" ht="15" hidden="1">
      <c r="A63" s="50"/>
      <c r="B63" s="63"/>
      <c r="C63" s="63"/>
      <c r="D63" s="51"/>
      <c r="E63" s="51"/>
      <c r="F63" s="51"/>
      <c r="G63" s="64"/>
      <c r="H63" s="64"/>
      <c r="I63" s="51"/>
      <c r="J63" s="51"/>
    </row>
    <row r="64" spans="1:10" ht="15" hidden="1">
      <c r="A64" s="50"/>
      <c r="B64" s="65" t="s">
        <v>57</v>
      </c>
      <c r="C64" s="65"/>
      <c r="D64" s="51"/>
      <c r="E64" s="51"/>
      <c r="F64" s="51"/>
      <c r="G64" s="65" t="s">
        <v>58</v>
      </c>
      <c r="H64" s="65"/>
      <c r="I64" s="51"/>
      <c r="J64" s="51"/>
    </row>
    <row r="65" spans="1:10" ht="15" hidden="1">
      <c r="A65" s="50"/>
      <c r="B65" s="66" t="s">
        <v>59</v>
      </c>
      <c r="C65" s="66"/>
      <c r="D65" s="51"/>
      <c r="E65" s="51"/>
      <c r="F65" s="51"/>
      <c r="G65" s="66" t="s">
        <v>60</v>
      </c>
      <c r="H65" s="66"/>
      <c r="I65" s="51"/>
      <c r="J65" s="51"/>
    </row>
    <row r="66" spans="1:10" ht="4.5" customHeight="1" hidden="1">
      <c r="A66" s="50"/>
      <c r="B66" s="51"/>
      <c r="C66" s="51"/>
      <c r="D66" s="51"/>
      <c r="E66" s="51"/>
      <c r="F66" s="51"/>
      <c r="G66" s="51"/>
      <c r="H66" s="51"/>
      <c r="I66" s="51"/>
      <c r="J66" s="51"/>
    </row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B35">
      <selection activeCell="I50" sqref="I50"/>
    </sheetView>
  </sheetViews>
  <sheetFormatPr defaultColWidth="11.421875" defaultRowHeight="15"/>
  <cols>
    <col min="1" max="1" width="4.57421875" style="72" customWidth="1"/>
    <col min="2" max="3" width="24.7109375" style="72" customWidth="1"/>
    <col min="4" max="5" width="18.7109375" style="72" customWidth="1"/>
    <col min="6" max="6" width="10.7109375" style="72" customWidth="1"/>
    <col min="7" max="7" width="24.7109375" style="72" customWidth="1"/>
    <col min="8" max="8" width="24.421875" style="83" customWidth="1"/>
    <col min="9" max="10" width="18.7109375" style="72" customWidth="1"/>
    <col min="11" max="11" width="4.57421875" style="72" customWidth="1"/>
    <col min="12" max="12" width="1.8515625" style="72" customWidth="1"/>
    <col min="13" max="16384" width="11.421875" style="72" customWidth="1"/>
  </cols>
  <sheetData>
    <row r="1" spans="1:11" ht="15">
      <c r="A1" s="67"/>
      <c r="B1" s="68"/>
      <c r="C1" s="69"/>
      <c r="D1" s="70"/>
      <c r="E1" s="70"/>
      <c r="F1" s="69"/>
      <c r="G1" s="69"/>
      <c r="H1" s="71"/>
      <c r="I1" s="68"/>
      <c r="J1" s="68"/>
      <c r="K1" s="68"/>
    </row>
    <row r="2" spans="1:256" ht="15">
      <c r="A2" s="73"/>
      <c r="B2" s="73"/>
      <c r="C2" s="74"/>
      <c r="D2" s="73"/>
      <c r="E2" s="73"/>
      <c r="F2" s="73"/>
      <c r="G2" s="73"/>
      <c r="H2" s="75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11" ht="15">
      <c r="A3" s="76"/>
      <c r="C3" s="77" t="s">
        <v>63</v>
      </c>
      <c r="D3" s="77"/>
      <c r="E3" s="77"/>
      <c r="F3" s="77"/>
      <c r="G3" s="77"/>
      <c r="H3" s="77"/>
      <c r="I3" s="77"/>
      <c r="J3" s="78"/>
      <c r="K3" s="78"/>
    </row>
    <row r="4" spans="1:11" ht="15">
      <c r="A4" s="79"/>
      <c r="C4" s="77" t="s">
        <v>0</v>
      </c>
      <c r="D4" s="77"/>
      <c r="E4" s="77"/>
      <c r="F4" s="77"/>
      <c r="G4" s="77"/>
      <c r="H4" s="77"/>
      <c r="I4" s="77"/>
      <c r="J4" s="79"/>
      <c r="K4" s="79"/>
    </row>
    <row r="5" spans="1:11" ht="15">
      <c r="A5" s="80"/>
      <c r="C5" s="77" t="s">
        <v>64</v>
      </c>
      <c r="D5" s="77"/>
      <c r="E5" s="77"/>
      <c r="F5" s="77"/>
      <c r="G5" s="77"/>
      <c r="H5" s="77"/>
      <c r="I5" s="77"/>
      <c r="J5" s="79"/>
      <c r="K5" s="79"/>
    </row>
    <row r="6" spans="1:11" ht="15">
      <c r="A6" s="80"/>
      <c r="C6" s="77" t="s">
        <v>1</v>
      </c>
      <c r="D6" s="77"/>
      <c r="E6" s="77"/>
      <c r="F6" s="77"/>
      <c r="G6" s="77"/>
      <c r="H6" s="77"/>
      <c r="I6" s="77"/>
      <c r="J6" s="79"/>
      <c r="K6" s="79"/>
    </row>
    <row r="7" spans="1:10" ht="15">
      <c r="A7" s="80"/>
      <c r="B7" s="81" t="s">
        <v>65</v>
      </c>
      <c r="C7" s="82" t="s">
        <v>66</v>
      </c>
      <c r="D7" s="82"/>
      <c r="E7" s="82"/>
      <c r="F7" s="82"/>
      <c r="G7" s="82"/>
      <c r="H7" s="82"/>
      <c r="I7" s="82"/>
      <c r="J7" s="82"/>
    </row>
    <row r="8" spans="1:6" ht="15">
      <c r="A8" s="78"/>
      <c r="B8" s="78"/>
      <c r="C8" s="78"/>
      <c r="D8" s="78"/>
      <c r="E8" s="78"/>
      <c r="F8" s="78"/>
    </row>
    <row r="9" spans="1:256" ht="15">
      <c r="A9" s="80"/>
      <c r="B9" s="84"/>
      <c r="C9" s="84"/>
      <c r="D9" s="84"/>
      <c r="E9" s="84"/>
      <c r="F9" s="85"/>
      <c r="G9" s="73"/>
      <c r="H9" s="75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5">
      <c r="A10" s="86"/>
      <c r="B10" s="86"/>
      <c r="C10" s="86"/>
      <c r="D10" s="87"/>
      <c r="E10" s="87"/>
      <c r="F10" s="88"/>
      <c r="G10" s="73"/>
      <c r="H10" s="75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ht="15">
      <c r="A11" s="89"/>
      <c r="B11" s="90" t="s">
        <v>2</v>
      </c>
      <c r="C11" s="90"/>
      <c r="D11" s="91" t="s">
        <v>3</v>
      </c>
      <c r="E11" s="91" t="s">
        <v>4</v>
      </c>
      <c r="F11" s="92"/>
      <c r="G11" s="90" t="s">
        <v>2</v>
      </c>
      <c r="H11" s="90"/>
      <c r="I11" s="91" t="s">
        <v>3</v>
      </c>
      <c r="J11" s="91" t="s">
        <v>4</v>
      </c>
      <c r="K11" s="9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11" ht="15">
      <c r="A12" s="94"/>
      <c r="B12" s="95"/>
      <c r="C12" s="95"/>
      <c r="D12" s="96"/>
      <c r="E12" s="96"/>
      <c r="F12" s="76"/>
      <c r="G12" s="73"/>
      <c r="H12" s="75"/>
      <c r="I12" s="73"/>
      <c r="J12" s="73"/>
      <c r="K12" s="97"/>
    </row>
    <row r="13" spans="1:256" ht="15">
      <c r="A13" s="98"/>
      <c r="B13" s="99"/>
      <c r="C13" s="99"/>
      <c r="D13" s="100"/>
      <c r="E13" s="100"/>
      <c r="F13" s="74"/>
      <c r="G13" s="73"/>
      <c r="H13" s="75"/>
      <c r="I13" s="73"/>
      <c r="J13" s="73"/>
      <c r="K13" s="97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11" ht="15">
      <c r="A14" s="101"/>
      <c r="B14" s="102" t="s">
        <v>5</v>
      </c>
      <c r="C14" s="102"/>
      <c r="D14" s="103">
        <f>D16+D26</f>
        <v>0</v>
      </c>
      <c r="E14" s="103">
        <f>E16+E26</f>
        <v>890817349</v>
      </c>
      <c r="F14" s="74"/>
      <c r="G14" s="102" t="s">
        <v>6</v>
      </c>
      <c r="H14" s="102"/>
      <c r="I14" s="103">
        <f>I16+I27</f>
        <v>123770506</v>
      </c>
      <c r="J14" s="103">
        <f>J16+J27</f>
        <v>735104937</v>
      </c>
      <c r="K14" s="97"/>
    </row>
    <row r="15" spans="1:11" ht="15">
      <c r="A15" s="104"/>
      <c r="B15" s="105"/>
      <c r="C15" s="106"/>
      <c r="D15" s="107"/>
      <c r="E15" s="107"/>
      <c r="F15" s="74"/>
      <c r="G15" s="105"/>
      <c r="H15" s="105"/>
      <c r="I15" s="107"/>
      <c r="J15" s="107"/>
      <c r="K15" s="97"/>
    </row>
    <row r="16" spans="1:11" ht="15">
      <c r="A16" s="104"/>
      <c r="B16" s="102" t="s">
        <v>7</v>
      </c>
      <c r="C16" s="102"/>
      <c r="D16" s="103">
        <f>SUM(D18:D24)</f>
        <v>0</v>
      </c>
      <c r="E16" s="103">
        <f>SUM(E18:E24)</f>
        <v>744716457</v>
      </c>
      <c r="F16" s="74"/>
      <c r="G16" s="102" t="s">
        <v>8</v>
      </c>
      <c r="H16" s="102"/>
      <c r="I16" s="103">
        <f>SUM(I18:I25)</f>
        <v>123770506</v>
      </c>
      <c r="J16" s="103">
        <f>SUM(J18:J25)</f>
        <v>735104937</v>
      </c>
      <c r="K16" s="97"/>
    </row>
    <row r="17" spans="1:11" ht="15">
      <c r="A17" s="104"/>
      <c r="B17" s="105"/>
      <c r="C17" s="106"/>
      <c r="D17" s="107"/>
      <c r="E17" s="107"/>
      <c r="F17" s="74"/>
      <c r="G17" s="105"/>
      <c r="H17" s="105"/>
      <c r="I17" s="107"/>
      <c r="J17" s="107"/>
      <c r="K17" s="97"/>
    </row>
    <row r="18" spans="1:11" ht="15">
      <c r="A18" s="101"/>
      <c r="B18" s="108" t="s">
        <v>9</v>
      </c>
      <c r="C18" s="108"/>
      <c r="D18" s="109">
        <v>0</v>
      </c>
      <c r="E18" s="109">
        <v>733612620</v>
      </c>
      <c r="F18" s="74"/>
      <c r="G18" s="108" t="s">
        <v>10</v>
      </c>
      <c r="H18" s="108"/>
      <c r="I18" s="109">
        <v>123770506</v>
      </c>
      <c r="J18" s="109">
        <v>0</v>
      </c>
      <c r="K18" s="97"/>
    </row>
    <row r="19" spans="1:11" ht="15">
      <c r="A19" s="101"/>
      <c r="B19" s="108" t="s">
        <v>11</v>
      </c>
      <c r="C19" s="108"/>
      <c r="D19" s="109">
        <v>0</v>
      </c>
      <c r="E19" s="109">
        <v>3601193</v>
      </c>
      <c r="F19" s="74"/>
      <c r="G19" s="108" t="s">
        <v>12</v>
      </c>
      <c r="H19" s="108"/>
      <c r="I19" s="109">
        <v>0</v>
      </c>
      <c r="J19" s="109">
        <v>373095690</v>
      </c>
      <c r="K19" s="97"/>
    </row>
    <row r="20" spans="1:11" ht="15">
      <c r="A20" s="101"/>
      <c r="B20" s="108" t="s">
        <v>13</v>
      </c>
      <c r="C20" s="108"/>
      <c r="D20" s="109">
        <v>0</v>
      </c>
      <c r="E20" s="109">
        <v>7502644</v>
      </c>
      <c r="F20" s="74"/>
      <c r="G20" s="108" t="s">
        <v>14</v>
      </c>
      <c r="H20" s="108"/>
      <c r="I20" s="109">
        <v>0</v>
      </c>
      <c r="J20" s="109">
        <v>0</v>
      </c>
      <c r="K20" s="97"/>
    </row>
    <row r="21" spans="1:11" ht="15">
      <c r="A21" s="101"/>
      <c r="B21" s="108" t="s">
        <v>15</v>
      </c>
      <c r="C21" s="108"/>
      <c r="D21" s="109">
        <v>0</v>
      </c>
      <c r="E21" s="109">
        <v>0</v>
      </c>
      <c r="F21" s="74"/>
      <c r="G21" s="108" t="s">
        <v>16</v>
      </c>
      <c r="H21" s="108"/>
      <c r="I21" s="109">
        <v>0</v>
      </c>
      <c r="J21" s="109">
        <v>0</v>
      </c>
      <c r="K21" s="97"/>
    </row>
    <row r="22" spans="1:11" ht="15">
      <c r="A22" s="101"/>
      <c r="B22" s="108" t="s">
        <v>17</v>
      </c>
      <c r="C22" s="108"/>
      <c r="D22" s="109">
        <v>0</v>
      </c>
      <c r="E22" s="109">
        <v>0</v>
      </c>
      <c r="F22" s="74"/>
      <c r="G22" s="108" t="s">
        <v>18</v>
      </c>
      <c r="H22" s="108"/>
      <c r="I22" s="109">
        <v>0</v>
      </c>
      <c r="J22" s="109">
        <v>0</v>
      </c>
      <c r="K22" s="97"/>
    </row>
    <row r="23" spans="1:11" ht="15">
      <c r="A23" s="101"/>
      <c r="B23" s="108" t="s">
        <v>19</v>
      </c>
      <c r="C23" s="108"/>
      <c r="D23" s="109">
        <v>0</v>
      </c>
      <c r="E23" s="109">
        <v>0</v>
      </c>
      <c r="F23" s="74"/>
      <c r="G23" s="108" t="s">
        <v>20</v>
      </c>
      <c r="H23" s="108"/>
      <c r="I23" s="109">
        <v>0</v>
      </c>
      <c r="J23" s="109">
        <v>4142810</v>
      </c>
      <c r="K23" s="97"/>
    </row>
    <row r="24" spans="1:11" ht="15">
      <c r="A24" s="101"/>
      <c r="B24" s="108" t="s">
        <v>21</v>
      </c>
      <c r="C24" s="108"/>
      <c r="D24" s="109">
        <v>0</v>
      </c>
      <c r="E24" s="109">
        <v>0</v>
      </c>
      <c r="F24" s="74"/>
      <c r="G24" s="108" t="s">
        <v>22</v>
      </c>
      <c r="H24" s="108"/>
      <c r="I24" s="109">
        <v>0</v>
      </c>
      <c r="J24" s="109">
        <v>261397721</v>
      </c>
      <c r="K24" s="97"/>
    </row>
    <row r="25" spans="1:11" ht="15">
      <c r="A25" s="104"/>
      <c r="B25" s="105"/>
      <c r="C25" s="106"/>
      <c r="D25" s="107"/>
      <c r="E25" s="107"/>
      <c r="F25" s="74"/>
      <c r="G25" s="108" t="s">
        <v>23</v>
      </c>
      <c r="H25" s="108"/>
      <c r="I25" s="109">
        <v>0</v>
      </c>
      <c r="J25" s="109">
        <v>96468716</v>
      </c>
      <c r="K25" s="97"/>
    </row>
    <row r="26" spans="1:11" ht="15">
      <c r="A26" s="104"/>
      <c r="B26" s="102" t="s">
        <v>24</v>
      </c>
      <c r="C26" s="102"/>
      <c r="D26" s="103">
        <f>SUM(D28:D36)</f>
        <v>0</v>
      </c>
      <c r="E26" s="103">
        <f>SUM(E28:E36)</f>
        <v>146100892</v>
      </c>
      <c r="F26" s="74"/>
      <c r="G26" s="105"/>
      <c r="H26" s="105"/>
      <c r="I26" s="107"/>
      <c r="J26" s="107"/>
      <c r="K26" s="97"/>
    </row>
    <row r="27" spans="1:11" ht="15">
      <c r="A27" s="104"/>
      <c r="B27" s="105"/>
      <c r="C27" s="106"/>
      <c r="D27" s="107"/>
      <c r="E27" s="107"/>
      <c r="F27" s="74"/>
      <c r="G27" s="110" t="s">
        <v>25</v>
      </c>
      <c r="H27" s="110"/>
      <c r="I27" s="103">
        <f>SUM(I29:I34)</f>
        <v>0</v>
      </c>
      <c r="J27" s="103">
        <f>SUM(J29:J34)</f>
        <v>0</v>
      </c>
      <c r="K27" s="97"/>
    </row>
    <row r="28" spans="1:11" ht="15">
      <c r="A28" s="101"/>
      <c r="B28" s="108" t="s">
        <v>26</v>
      </c>
      <c r="C28" s="108"/>
      <c r="D28" s="109">
        <v>0</v>
      </c>
      <c r="E28" s="109">
        <v>54339842</v>
      </c>
      <c r="F28" s="74"/>
      <c r="G28" s="105"/>
      <c r="H28" s="105"/>
      <c r="I28" s="107"/>
      <c r="J28" s="107"/>
      <c r="K28" s="97"/>
    </row>
    <row r="29" spans="1:11" ht="15">
      <c r="A29" s="101"/>
      <c r="B29" s="108" t="s">
        <v>27</v>
      </c>
      <c r="C29" s="108"/>
      <c r="D29" s="109">
        <v>0</v>
      </c>
      <c r="E29" s="109">
        <v>0</v>
      </c>
      <c r="F29" s="74"/>
      <c r="G29" s="108" t="s">
        <v>28</v>
      </c>
      <c r="H29" s="108"/>
      <c r="I29" s="109">
        <v>0</v>
      </c>
      <c r="J29" s="109">
        <v>0</v>
      </c>
      <c r="K29" s="97"/>
    </row>
    <row r="30" spans="1:11" ht="15">
      <c r="A30" s="101"/>
      <c r="B30" s="108" t="s">
        <v>29</v>
      </c>
      <c r="C30" s="108"/>
      <c r="D30" s="109">
        <v>0</v>
      </c>
      <c r="E30" s="109">
        <v>85071531</v>
      </c>
      <c r="F30" s="74"/>
      <c r="G30" s="108" t="s">
        <v>30</v>
      </c>
      <c r="H30" s="108"/>
      <c r="I30" s="109">
        <v>0</v>
      </c>
      <c r="J30" s="109">
        <v>0</v>
      </c>
      <c r="K30" s="97"/>
    </row>
    <row r="31" spans="1:11" ht="15">
      <c r="A31" s="101"/>
      <c r="B31" s="108" t="s">
        <v>31</v>
      </c>
      <c r="C31" s="108"/>
      <c r="D31" s="109">
        <v>0</v>
      </c>
      <c r="E31" s="109">
        <v>6376095</v>
      </c>
      <c r="F31" s="74"/>
      <c r="G31" s="108" t="s">
        <v>32</v>
      </c>
      <c r="H31" s="108"/>
      <c r="I31" s="109">
        <v>0</v>
      </c>
      <c r="J31" s="109">
        <v>0</v>
      </c>
      <c r="K31" s="97"/>
    </row>
    <row r="32" spans="1:11" ht="15">
      <c r="A32" s="101"/>
      <c r="B32" s="108" t="s">
        <v>33</v>
      </c>
      <c r="C32" s="108"/>
      <c r="D32" s="109">
        <v>0</v>
      </c>
      <c r="E32" s="109">
        <v>313424</v>
      </c>
      <c r="F32" s="74"/>
      <c r="G32" s="108" t="s">
        <v>34</v>
      </c>
      <c r="H32" s="108"/>
      <c r="I32" s="109">
        <v>0</v>
      </c>
      <c r="J32" s="109">
        <v>0</v>
      </c>
      <c r="K32" s="97"/>
    </row>
    <row r="33" spans="1:11" ht="15">
      <c r="A33" s="101"/>
      <c r="B33" s="108" t="s">
        <v>35</v>
      </c>
      <c r="C33" s="108"/>
      <c r="D33" s="109">
        <v>0</v>
      </c>
      <c r="E33" s="109">
        <v>0</v>
      </c>
      <c r="F33" s="74"/>
      <c r="G33" s="108" t="s">
        <v>36</v>
      </c>
      <c r="H33" s="108"/>
      <c r="I33" s="109">
        <v>0</v>
      </c>
      <c r="J33" s="109">
        <v>0</v>
      </c>
      <c r="K33" s="97"/>
    </row>
    <row r="34" spans="1:11" ht="15">
      <c r="A34" s="101"/>
      <c r="B34" s="108" t="s">
        <v>37</v>
      </c>
      <c r="C34" s="108"/>
      <c r="D34" s="109">
        <v>0</v>
      </c>
      <c r="E34" s="109">
        <v>0</v>
      </c>
      <c r="F34" s="74"/>
      <c r="G34" s="108" t="s">
        <v>38</v>
      </c>
      <c r="H34" s="108"/>
      <c r="I34" s="109">
        <v>0</v>
      </c>
      <c r="J34" s="109">
        <v>0</v>
      </c>
      <c r="K34" s="97"/>
    </row>
    <row r="35" spans="1:11" ht="15">
      <c r="A35" s="101"/>
      <c r="B35" s="108" t="s">
        <v>39</v>
      </c>
      <c r="C35" s="108"/>
      <c r="D35" s="109">
        <v>0</v>
      </c>
      <c r="E35" s="109">
        <v>0</v>
      </c>
      <c r="F35" s="74"/>
      <c r="G35" s="105"/>
      <c r="H35" s="105"/>
      <c r="I35" s="111"/>
      <c r="J35" s="111"/>
      <c r="K35" s="97"/>
    </row>
    <row r="36" spans="1:11" ht="15">
      <c r="A36" s="101"/>
      <c r="B36" s="108" t="s">
        <v>40</v>
      </c>
      <c r="C36" s="108"/>
      <c r="D36" s="109">
        <v>0</v>
      </c>
      <c r="E36" s="109">
        <v>0</v>
      </c>
      <c r="F36" s="74"/>
      <c r="G36" s="102" t="s">
        <v>41</v>
      </c>
      <c r="H36" s="102"/>
      <c r="I36" s="103">
        <f>I38+I44+I52</f>
        <v>1872839578</v>
      </c>
      <c r="J36" s="103">
        <f>J38+J44+J52</f>
        <v>370687798</v>
      </c>
      <c r="K36" s="97"/>
    </row>
    <row r="37" spans="1:11" ht="15">
      <c r="A37" s="104"/>
      <c r="B37" s="105"/>
      <c r="C37" s="106"/>
      <c r="D37" s="111"/>
      <c r="E37" s="111"/>
      <c r="F37" s="74"/>
      <c r="G37" s="105"/>
      <c r="H37" s="105"/>
      <c r="I37" s="107"/>
      <c r="J37" s="107"/>
      <c r="K37" s="97"/>
    </row>
    <row r="38" spans="1:11" ht="15">
      <c r="A38" s="101"/>
      <c r="B38" s="73"/>
      <c r="C38" s="73"/>
      <c r="D38" s="73"/>
      <c r="E38" s="73"/>
      <c r="F38" s="74"/>
      <c r="G38" s="102" t="s">
        <v>42</v>
      </c>
      <c r="H38" s="102"/>
      <c r="I38" s="103">
        <f>SUM(I40:I42)</f>
        <v>0</v>
      </c>
      <c r="J38" s="103">
        <f>SUM(J40:J42)</f>
        <v>0</v>
      </c>
      <c r="K38" s="97"/>
    </row>
    <row r="39" spans="1:11" ht="15">
      <c r="A39" s="104"/>
      <c r="B39" s="73"/>
      <c r="C39" s="73"/>
      <c r="D39" s="73"/>
      <c r="E39" s="73"/>
      <c r="F39" s="74"/>
      <c r="G39" s="105"/>
      <c r="H39" s="105"/>
      <c r="I39" s="107"/>
      <c r="J39" s="107"/>
      <c r="K39" s="97"/>
    </row>
    <row r="40" spans="1:11" ht="15">
      <c r="A40" s="101"/>
      <c r="B40" s="73"/>
      <c r="C40" s="73"/>
      <c r="D40" s="73"/>
      <c r="E40" s="73"/>
      <c r="F40" s="74"/>
      <c r="G40" s="108" t="s">
        <v>43</v>
      </c>
      <c r="H40" s="108"/>
      <c r="I40" s="109">
        <v>0</v>
      </c>
      <c r="J40" s="109">
        <v>0</v>
      </c>
      <c r="K40" s="97"/>
    </row>
    <row r="41" spans="1:11" ht="15">
      <c r="A41" s="104"/>
      <c r="B41" s="73"/>
      <c r="C41" s="73"/>
      <c r="D41" s="73"/>
      <c r="E41" s="73"/>
      <c r="F41" s="74"/>
      <c r="G41" s="108" t="s">
        <v>44</v>
      </c>
      <c r="H41" s="108"/>
      <c r="I41" s="109">
        <v>0</v>
      </c>
      <c r="J41" s="109">
        <v>0</v>
      </c>
      <c r="K41" s="97"/>
    </row>
    <row r="42" spans="1:11" ht="15">
      <c r="A42" s="101"/>
      <c r="B42" s="73"/>
      <c r="C42" s="73"/>
      <c r="D42" s="73"/>
      <c r="E42" s="73"/>
      <c r="F42" s="74"/>
      <c r="G42" s="108" t="s">
        <v>45</v>
      </c>
      <c r="H42" s="108"/>
      <c r="I42" s="109">
        <v>0</v>
      </c>
      <c r="J42" s="109">
        <v>0</v>
      </c>
      <c r="K42" s="97"/>
    </row>
    <row r="43" spans="1:11" ht="15">
      <c r="A43" s="101"/>
      <c r="B43" s="73"/>
      <c r="C43" s="73"/>
      <c r="D43" s="73"/>
      <c r="E43" s="73"/>
      <c r="F43" s="74"/>
      <c r="G43" s="105"/>
      <c r="H43" s="105"/>
      <c r="I43" s="107"/>
      <c r="J43" s="107"/>
      <c r="K43" s="97"/>
    </row>
    <row r="44" spans="1:11" ht="15">
      <c r="A44" s="101"/>
      <c r="B44" s="73"/>
      <c r="C44" s="73"/>
      <c r="D44" s="73"/>
      <c r="E44" s="73"/>
      <c r="F44" s="74"/>
      <c r="G44" s="102" t="s">
        <v>46</v>
      </c>
      <c r="H44" s="102"/>
      <c r="I44" s="103">
        <f>SUM(I46:I50)</f>
        <v>1872839578</v>
      </c>
      <c r="J44" s="103">
        <f>SUM(J46:J50)</f>
        <v>370687798</v>
      </c>
      <c r="K44" s="97"/>
    </row>
    <row r="45" spans="1:11" ht="15">
      <c r="A45" s="101"/>
      <c r="B45" s="73"/>
      <c r="C45" s="73"/>
      <c r="D45" s="73"/>
      <c r="E45" s="73"/>
      <c r="F45" s="74"/>
      <c r="G45" s="105"/>
      <c r="H45" s="105"/>
      <c r="I45" s="107"/>
      <c r="J45" s="107"/>
      <c r="K45" s="97"/>
    </row>
    <row r="46" spans="1:11" ht="15">
      <c r="A46" s="101"/>
      <c r="B46" s="73"/>
      <c r="C46" s="73"/>
      <c r="D46" s="73"/>
      <c r="E46" s="73"/>
      <c r="F46" s="74"/>
      <c r="G46" s="108" t="s">
        <v>47</v>
      </c>
      <c r="H46" s="108"/>
      <c r="I46" s="109">
        <v>0</v>
      </c>
      <c r="J46" s="109">
        <v>370687798</v>
      </c>
      <c r="K46" s="97"/>
    </row>
    <row r="47" spans="1:11" ht="15">
      <c r="A47" s="101"/>
      <c r="B47" s="73"/>
      <c r="C47" s="73"/>
      <c r="D47" s="73"/>
      <c r="E47" s="73"/>
      <c r="F47" s="74"/>
      <c r="G47" s="108" t="s">
        <v>48</v>
      </c>
      <c r="H47" s="108"/>
      <c r="I47" s="109">
        <v>1872526154</v>
      </c>
      <c r="J47" s="109">
        <v>0</v>
      </c>
      <c r="K47" s="97"/>
    </row>
    <row r="48" spans="1:11" ht="15">
      <c r="A48" s="101"/>
      <c r="B48" s="73"/>
      <c r="C48" s="73"/>
      <c r="D48" s="73"/>
      <c r="E48" s="73"/>
      <c r="F48" s="74"/>
      <c r="G48" s="108" t="s">
        <v>49</v>
      </c>
      <c r="H48" s="108"/>
      <c r="I48" s="109">
        <v>0</v>
      </c>
      <c r="J48" s="109">
        <v>0</v>
      </c>
      <c r="K48" s="97"/>
    </row>
    <row r="49" spans="1:11" ht="15">
      <c r="A49" s="101"/>
      <c r="B49" s="73"/>
      <c r="C49" s="73"/>
      <c r="D49" s="73"/>
      <c r="E49" s="73"/>
      <c r="F49" s="74"/>
      <c r="G49" s="108" t="s">
        <v>50</v>
      </c>
      <c r="H49" s="108"/>
      <c r="I49" s="109">
        <v>0</v>
      </c>
      <c r="J49" s="109">
        <v>0</v>
      </c>
      <c r="K49" s="97"/>
    </row>
    <row r="50" spans="1:11" ht="15">
      <c r="A50" s="104"/>
      <c r="B50" s="73"/>
      <c r="C50" s="73"/>
      <c r="D50" s="73"/>
      <c r="E50" s="73"/>
      <c r="F50" s="74"/>
      <c r="G50" s="108" t="s">
        <v>51</v>
      </c>
      <c r="H50" s="108"/>
      <c r="I50" s="109">
        <v>313424</v>
      </c>
      <c r="J50" s="109">
        <v>0</v>
      </c>
      <c r="K50" s="97"/>
    </row>
    <row r="51" spans="1:11" ht="15">
      <c r="A51" s="101"/>
      <c r="B51" s="73"/>
      <c r="C51" s="73"/>
      <c r="D51" s="73"/>
      <c r="E51" s="73"/>
      <c r="F51" s="74"/>
      <c r="G51" s="105"/>
      <c r="H51" s="105"/>
      <c r="I51" s="107"/>
      <c r="J51" s="107"/>
      <c r="K51" s="97"/>
    </row>
    <row r="52" spans="1:11" ht="15">
      <c r="A52" s="104"/>
      <c r="B52" s="73"/>
      <c r="C52" s="73"/>
      <c r="D52" s="73"/>
      <c r="E52" s="73"/>
      <c r="F52" s="74"/>
      <c r="G52" s="102" t="s">
        <v>52</v>
      </c>
      <c r="H52" s="102"/>
      <c r="I52" s="103">
        <f>SUM(I54:I55)</f>
        <v>0</v>
      </c>
      <c r="J52" s="103">
        <f>SUM(J54:J55)</f>
        <v>0</v>
      </c>
      <c r="K52" s="97"/>
    </row>
    <row r="53" spans="1:11" ht="15">
      <c r="A53" s="101"/>
      <c r="B53" s="73"/>
      <c r="C53" s="73"/>
      <c r="D53" s="73"/>
      <c r="E53" s="73"/>
      <c r="F53" s="74"/>
      <c r="G53" s="105"/>
      <c r="H53" s="105"/>
      <c r="I53" s="107"/>
      <c r="J53" s="107"/>
      <c r="K53" s="97"/>
    </row>
    <row r="54" spans="1:11" ht="15">
      <c r="A54" s="101"/>
      <c r="B54" s="73"/>
      <c r="C54" s="73"/>
      <c r="D54" s="73"/>
      <c r="E54" s="73"/>
      <c r="F54" s="74"/>
      <c r="G54" s="108" t="s">
        <v>53</v>
      </c>
      <c r="H54" s="108"/>
      <c r="I54" s="109">
        <v>0</v>
      </c>
      <c r="J54" s="109">
        <v>0</v>
      </c>
      <c r="K54" s="97"/>
    </row>
    <row r="55" spans="1:11" ht="15">
      <c r="A55" s="112"/>
      <c r="B55" s="113"/>
      <c r="C55" s="113"/>
      <c r="D55" s="113"/>
      <c r="E55" s="113"/>
      <c r="F55" s="114"/>
      <c r="G55" s="115" t="s">
        <v>54</v>
      </c>
      <c r="H55" s="115"/>
      <c r="I55" s="116">
        <v>0</v>
      </c>
      <c r="J55" s="116">
        <v>0</v>
      </c>
      <c r="K55" s="117"/>
    </row>
    <row r="56" spans="1:11" ht="15">
      <c r="A56" s="118"/>
      <c r="B56" s="113"/>
      <c r="C56" s="119"/>
      <c r="D56" s="120"/>
      <c r="E56" s="121"/>
      <c r="F56" s="121"/>
      <c r="G56" s="113"/>
      <c r="H56" s="122"/>
      <c r="I56" s="120"/>
      <c r="J56" s="121"/>
      <c r="K56" s="121"/>
    </row>
    <row r="57" spans="1:11" ht="15">
      <c r="A57" s="73"/>
      <c r="C57" s="123"/>
      <c r="D57" s="124"/>
      <c r="E57" s="125"/>
      <c r="F57" s="125"/>
      <c r="H57" s="126"/>
      <c r="I57" s="124"/>
      <c r="J57" s="125"/>
      <c r="K57" s="125"/>
    </row>
    <row r="58" spans="2:10" ht="15">
      <c r="B58" s="127" t="s">
        <v>56</v>
      </c>
      <c r="C58" s="127"/>
      <c r="D58" s="127"/>
      <c r="E58" s="127"/>
      <c r="F58" s="127"/>
      <c r="G58" s="127"/>
      <c r="H58" s="127"/>
      <c r="I58" s="127"/>
      <c r="J58" s="127"/>
    </row>
    <row r="59" spans="2:10" ht="15">
      <c r="B59" s="123"/>
      <c r="C59" s="124"/>
      <c r="D59" s="125"/>
      <c r="E59" s="125"/>
      <c r="G59" s="128"/>
      <c r="H59" s="129"/>
      <c r="I59" s="125"/>
      <c r="J59" s="125"/>
    </row>
    <row r="60" spans="2:10" ht="15">
      <c r="B60" s="123"/>
      <c r="C60" s="130"/>
      <c r="D60" s="131"/>
      <c r="E60" s="125"/>
      <c r="G60" s="132"/>
      <c r="H60" s="133"/>
      <c r="I60" s="125"/>
      <c r="J60" s="125"/>
    </row>
    <row r="61" spans="2:10" ht="15">
      <c r="B61" s="134"/>
      <c r="C61" s="135" t="s">
        <v>67</v>
      </c>
      <c r="D61" s="135"/>
      <c r="E61" s="125"/>
      <c r="F61" s="125"/>
      <c r="G61" s="135" t="s">
        <v>68</v>
      </c>
      <c r="H61" s="135"/>
      <c r="I61" s="106"/>
      <c r="J61" s="125"/>
    </row>
    <row r="62" spans="2:10" ht="15">
      <c r="B62" s="136"/>
      <c r="C62" s="137" t="s">
        <v>69</v>
      </c>
      <c r="D62" s="137"/>
      <c r="E62" s="138"/>
      <c r="F62" s="138"/>
      <c r="G62" s="137" t="s">
        <v>70</v>
      </c>
      <c r="H62" s="137"/>
      <c r="I62" s="106"/>
      <c r="J62" s="125"/>
    </row>
    <row r="63" spans="1:8" ht="15">
      <c r="A63" s="139"/>
      <c r="D63" s="140"/>
      <c r="G63" s="137"/>
      <c r="H63" s="137"/>
    </row>
  </sheetData>
  <sheetProtection/>
  <mergeCells count="62">
    <mergeCell ref="G55:H55"/>
    <mergeCell ref="B58:J58"/>
    <mergeCell ref="C61:D61"/>
    <mergeCell ref="G61:H61"/>
    <mergeCell ref="C62:D62"/>
    <mergeCell ref="G62:H63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J7"/>
    <mergeCell ref="B11:C11"/>
    <mergeCell ref="G11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susana</cp:lastModifiedBy>
  <cp:lastPrinted>2016-01-16T15:11:44Z</cp:lastPrinted>
  <dcterms:created xsi:type="dcterms:W3CDTF">2014-04-08T19:48:23Z</dcterms:created>
  <dcterms:modified xsi:type="dcterms:W3CDTF">2016-09-26T06:20:59Z</dcterms:modified>
  <cp:category/>
  <cp:version/>
  <cp:contentType/>
  <cp:contentStatus/>
</cp:coreProperties>
</file>