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IDC\"/>
    </mc:Choice>
  </mc:AlternateContent>
  <bookViews>
    <workbookView xWindow="0" yWindow="0" windowWidth="19410" windowHeight="973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6" l="1"/>
  <c r="C17" i="6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H29" i="6"/>
  <c r="G29" i="6"/>
  <c r="E29" i="6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H23" i="6"/>
  <c r="G23" i="6"/>
  <c r="E23" i="6"/>
  <c r="H22" i="6"/>
  <c r="G22" i="6"/>
  <c r="E22" i="6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H16" i="6"/>
  <c r="G16" i="6"/>
  <c r="E16" i="6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H11" i="6"/>
  <c r="G11" i="6"/>
  <c r="E11" i="6"/>
  <c r="G10" i="6"/>
  <c r="E10" i="6"/>
  <c r="H10" i="6" s="1"/>
  <c r="D47" i="6"/>
  <c r="E47" i="6"/>
  <c r="F47" i="6"/>
  <c r="G47" i="6"/>
  <c r="H47" i="6"/>
  <c r="C47" i="6"/>
  <c r="G17" i="6" l="1"/>
  <c r="E27" i="6"/>
  <c r="G27" i="6"/>
  <c r="H27" i="6"/>
  <c r="H17" i="6"/>
  <c r="E17" i="6"/>
  <c r="G9" i="6" l="1"/>
  <c r="C9" i="6"/>
  <c r="D9" i="6"/>
  <c r="F9" i="6"/>
  <c r="H9" i="6" l="1"/>
  <c r="H8" i="6" s="1"/>
  <c r="E9" i="6"/>
  <c r="C8" i="6" l="1"/>
  <c r="G17" i="5"/>
  <c r="G44" i="5" s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E44" i="5" s="1"/>
  <c r="D17" i="5"/>
  <c r="D44" i="5" s="1"/>
  <c r="E5" i="1" l="1"/>
  <c r="B8" i="1"/>
  <c r="B16" i="1" l="1"/>
  <c r="B9" i="9" l="1"/>
  <c r="B8" i="9" l="1"/>
  <c r="B31" i="9"/>
  <c r="C10" i="7" l="1"/>
  <c r="G73" i="5"/>
  <c r="B10" i="7"/>
  <c r="H19" i="5"/>
  <c r="H17" i="5" s="1"/>
  <c r="H44" i="5" s="1"/>
  <c r="F19" i="5"/>
  <c r="F17" i="5" s="1"/>
  <c r="F44" i="5" s="1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D46" i="4" s="1"/>
  <c r="D61" i="4" s="1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C46" i="4" l="1"/>
  <c r="C61" i="4" s="1"/>
  <c r="D22" i="4"/>
  <c r="D23" i="4" s="1"/>
  <c r="D24" i="4" s="1"/>
  <c r="E46" i="4"/>
  <c r="E61" i="4" s="1"/>
  <c r="C46" i="1"/>
  <c r="C65" i="1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F84" i="1"/>
  <c r="E9" i="7"/>
  <c r="E30" i="7" s="1"/>
  <c r="H73" i="5"/>
  <c r="E84" i="1"/>
  <c r="B65" i="1"/>
  <c r="I84" i="1" l="1"/>
  <c r="D33" i="4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<sst xmlns="http://schemas.openxmlformats.org/spreadsheetml/2006/main" count="657" uniqueCount="454">
  <si>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</si>
  <si>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</si>
  <si>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</si>
  <si>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</si>
  <si>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</si>
  <si>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</si>
  <si>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</si>
  <si>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</si>
  <si>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</si>
  <si>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</si>
  <si>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</si>
  <si>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</si>
  <si>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</si>
  <si>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</si>
  <si>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</si>
  <si>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</si>
  <si>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</si>
  <si>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</si>
  <si>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</si>
  <si>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</si>
  <si>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</si>
  <si>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</si>
  <si>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</si>
  <si>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</si>
  <si>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</si>
  <si>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</si>
  <si>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</si>
  <si>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</si>
  <si>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</si>
  <si>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</si>
  <si>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</si>
  <si>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</si>
  <si>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</si>
  <si>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</si>
  <si>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</si>
  <si>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</si>
  <si>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</si>
  <si>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</si>
  <si>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</si>
  <si>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</si>
  <si>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</si>
  <si>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</si>
  <si>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</si>
  <si>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</si>
  <si>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</si>
  <si>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</si>
  <si>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</si>
  <si>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</si>
  <si>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</si>
  <si>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</si>
  <si>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</si>
  <si>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</si>
  <si>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</si>
  <si>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</si>
  <si>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</si>
  <si>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</si>
  <si>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</si>
  <si>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</si>
  <si>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</si>
  <si>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</si>
  <si>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</si>
  <si>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</si>
  <si>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</si>
  <si>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</si>
  <si>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</si>
  <si>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</si>
  <si>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</si>
  <si>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</si>
  <si>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</si>
  <si>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</si>
  <si>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</si>
  <si>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</si>
  <si>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</si>
  <si>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</si>
  <si>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</si>
  <si>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</si>
  <si>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</si>
  <si>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</si>
  <si>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</si>
  <si>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</si>
  <si>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</si>
  <si>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</si>
  <si>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</si>
  <si>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</si>
  <si>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</si>
  <si>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</si>
  <si>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</si>
  <si>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</si>
  <si>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</si>
  <si>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</si>
  <si>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</si>
  <si>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</si>
  <si>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</si>
  <si>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</si>
  <si>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</si>
  <si>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</si>
  <si>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</si>
  <si>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</si>
  <si>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</si>
  <si>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</si>
  <si>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</si>
  <si>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</si>
  <si>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</si>
  <si>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</si>
  <si>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</si>
  <si>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</si>
  <si>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</si>
  <si>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</si>
  <si>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</si>
  <si>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</si>
  <si>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</si>
  <si>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</si>
  <si>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</si>
  <si>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</si>
  <si>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</si>
  <si>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</si>
  <si>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</si>
  <si>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</si>
  <si>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</si>
  <si>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</si>
  <si>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</si>
  <si>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</si>
  <si>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</si>
  <si>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</si>
  <si>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</si>
  <si>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</si>
  <si>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</si>
  <si>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</si>
  <si>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</si>
  <si>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</si>
  <si>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</si>
  <si>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</si>
  <si>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</si>
  <si>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</si>
  <si>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</si>
  <si>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</si>
  <si>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</si>
  <si>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</si>
  <si>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</si>
  <si>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</si>
  <si>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</si>
  <si>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</si>
  <si>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</si>
  <si>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</si>
  <si>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</si>
  <si>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</si>
  <si>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</si>
  <si>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</si>
  <si>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</si>
  <si>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</si>
  <si>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</si>
  <si>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</si>
  <si>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</si>
  <si>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</si>
  <si>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</si>
  <si>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</si>
  <si>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</si>
  <si>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</si>
  <si>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</si>
  <si>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</si>
  <si>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</si>
  <si>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</si>
  <si>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</si>
  <si>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</si>
  <si>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</si>
  <si>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</si>
  <si>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</si>
  <si>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</si>
  <si>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</si>
  <si>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</si>
  <si>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</si>
  <si>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</si>
  <si>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</si>
  <si>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</si>
  <si>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</si>
  <si>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</si>
  <si>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</si>
  <si>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</si>
  <si>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</si>
  <si>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</si>
  <si>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</si>
  <si>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</si>
  <si>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</si>
  <si>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</si>
  <si>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</si>
  <si>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</si>
  <si>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</si>
  <si>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</si>
  <si>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</si>
  <si>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</si>
  <si>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</si>
  <si>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</si>
  <si>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</si>
  <si>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</si>
  <si>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</si>
  <si>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</si>
  <si>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</si>
  <si>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</si>
  <si>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</si>
  <si>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</si>
  <si>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</si>
  <si>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</si>
  <si>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</si>
  <si>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</si>
  <si>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</si>
  <si>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</si>
  <si>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</si>
  <si>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</si>
  <si>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</si>
  <si>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</si>
  <si>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</si>
  <si>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</si>
  <si>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</si>
  <si>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</si>
  <si>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</si>
  <si>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</si>
  <si>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</si>
  <si>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</si>
  <si>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</si>
  <si>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</si>
  <si>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</si>
  <si>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</si>
  <si>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</si>
  <si>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</si>
  <si>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</si>
  <si>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</si>
  <si>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</si>
  <si>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</si>
  <si>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</si>
  <si>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</si>
  <si>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</si>
  <si>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</si>
  <si>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</si>
  <si>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</si>
  <si>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</si>
  <si>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</si>
  <si>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</si>
  <si>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</si>
  <si>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</si>
  <si>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</si>
  <si>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</si>
  <si>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</si>
  <si>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</si>
  <si>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</si>
  <si>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</si>
  <si>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</si>
  <si>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</si>
  <si>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</si>
  <si>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</si>
  <si>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</si>
  <si>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</si>
  <si>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</si>
  <si>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</si>
  <si>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</si>
  <si>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</si>
  <si>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</si>
  <si>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</si>
  <si>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</si>
  <si>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</si>
  <si>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</si>
  <si>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</si>
  <si>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</si>
  <si>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</si>
  <si>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</si>
  <si>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</si>
  <si>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</si>
  <si>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</si>
  <si>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</si>
  <si>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</si>
  <si>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</si>
  <si>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</si>
  <si>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</si>
  <si>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</si>
  <si>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</si>
  <si>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</si>
  <si>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</si>
  <si>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</si>
  <si>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</si>
  <si>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</si>
  <si>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</si>
  <si>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</si>
  <si>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</si>
  <si>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</si>
  <si>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</si>
  <si>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</si>
  <si>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</si>
  <si>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</si>
  <si>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</si>
  <si>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</si>
  <si>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</si>
  <si>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</si>
  <si>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</si>
  <si>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</si>
  <si>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</si>
  <si>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</si>
  <si>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</si>
  <si>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</si>
  <si>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</si>
  <si>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</si>
  <si>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</si>
  <si>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</si>
  <si>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</si>
  <si>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</si>
  <si>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</si>
  <si>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</si>
  <si>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</si>
  <si>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</si>
  <si>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</si>
  <si>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</si>
  <si>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</si>
  <si>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</si>
  <si>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</si>
  <si>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</si>
  <si>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</si>
  <si>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</si>
  <si>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</si>
  <si>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</si>
  <si>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</si>
  <si>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</si>
  <si>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</si>
  <si>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</si>
  <si>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</si>
  <si>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</si>
  <si>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</si>
  <si>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</si>
  <si>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</si>
  <si>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</si>
  <si>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</si>
  <si>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</si>
  <si>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</si>
  <si>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</si>
  <si>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</si>
  <si>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</si>
  <si>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</si>
  <si>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</si>
  <si>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</si>
  <si>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</si>
  <si>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</si>
  <si>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</si>
  <si>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</si>
  <si>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</si>
  <si>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</si>
  <si>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</si>
  <si>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</si>
  <si>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</si>
  <si>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</si>
  <si>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</si>
  <si>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</si>
  <si>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</si>
  <si>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</si>
  <si>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</si>
  <si>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</si>
  <si>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</si>
  <si>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</si>
  <si>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</si>
  <si>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</si>
  <si>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</si>
  <si>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</si>
  <si>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</si>
  <si>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</si>
  <si>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</si>
  <si>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</si>
  <si>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</si>
  <si>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</si>
  <si>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</si>
  <si>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</si>
  <si>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</si>
  <si>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</si>
  <si>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</si>
  <si>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</si>
  <si>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</si>
  <si>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</si>
  <si>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</si>
  <si>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</si>
  <si>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</si>
  <si>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</si>
  <si>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</si>
  <si>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</si>
  <si>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</si>
  <si>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</si>
  <si>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</si>
  <si>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</si>
  <si>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</si>
  <si>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</si>
  <si>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</si>
  <si>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</si>
  <si>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</si>
  <si>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</si>
  <si>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</si>
  <si>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</si>
  <si>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</si>
  <si>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</si>
  <si>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</si>
  <si>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</si>
  <si>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</si>
  <si>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</si>
  <si>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</si>
  <si>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</si>
  <si>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</si>
  <si>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</si>
  <si>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</si>
  <si>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</si>
  <si>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</si>
  <si>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</si>
  <si>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</si>
  <si>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</si>
  <si>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</si>
  <si>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</si>
  <si>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</si>
  <si>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</si>
  <si>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</si>
  <si>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</si>
  <si>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</si>
  <si>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</si>
  <si>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</si>
  <si>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</si>
  <si>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</si>
  <si>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</si>
  <si>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</si>
  <si>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</si>
  <si>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</si>
  <si>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</si>
  <si>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</si>
  <si>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</si>
  <si>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</si>
  <si>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</si>
  <si>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</si>
  <si>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</si>
  <si>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</si>
  <si>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</si>
  <si>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</si>
  <si>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</si>
  <si>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</si>
  <si>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</si>
  <si>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</si>
  <si>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</si>
  <si>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</si>
  <si>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</si>
  <si>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</si>
  <si>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</si>
  <si>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</si>
  <si>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</si>
  <si>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</si>
  <si>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</si>
  <si>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</si>
  <si>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2018(e)</t>
  </si>
  <si>
    <t>al 31 de diciembre de 2018 (d)</t>
  </si>
  <si>
    <t>Al 30 de junio de 2019 y al 31 de diciembre de 2018 (b)</t>
  </si>
  <si>
    <t>30 de junio de 2019 (d)</t>
  </si>
  <si>
    <t>Del 1 de enero al 30 de junio  2019 (b)</t>
  </si>
  <si>
    <t>Del 1 de enero al 30 de junio de 2019 (b)</t>
  </si>
  <si>
    <t>Monto pagado de la inversión al 30 de junio de 2019 (k)</t>
  </si>
  <si>
    <t>Monto pagado de la inversión actualizado al al 30 de junio de 2019 (l)</t>
  </si>
  <si>
    <t>Saldo pendiente por pagar de la inversión al 30 de junio de 2019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</si>
</sst>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4" fillId="3" borderId="5" xfId="0" applyNumberFormat="1" applyFont="1" applyFill="1" applyBorder="1" applyAlignment="1">
      <alignment horizontal="right"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topLeftCell="A49" zoomScale="110" zoomScaleNormal="112" zoomScaleSheetLayoutView="110" workbookViewId="0">
      <selection activeCell="A62" sqref="A62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1" t="s">
        <v>440</v>
      </c>
      <c r="B1" s="162"/>
      <c r="C1" s="162"/>
      <c r="D1" s="162"/>
      <c r="E1" s="162"/>
      <c r="F1" s="163"/>
    </row>
    <row r="2" spans="1:6" x14ac:dyDescent="0.25">
      <c r="A2" s="155" t="s">
        <v>0</v>
      </c>
      <c r="B2" s="156"/>
      <c r="C2" s="156"/>
      <c r="D2" s="156"/>
      <c r="E2" s="156"/>
      <c r="F2" s="157"/>
    </row>
    <row r="3" spans="1:6" x14ac:dyDescent="0.25">
      <c r="A3" s="155" t="s">
        <v>447</v>
      </c>
      <c r="B3" s="156"/>
      <c r="C3" s="156"/>
      <c r="D3" s="156"/>
      <c r="E3" s="156"/>
      <c r="F3" s="157"/>
    </row>
    <row r="4" spans="1:6" ht="15.75" thickBot="1" x14ac:dyDescent="0.3">
      <c r="A4" s="158" t="s">
        <v>1</v>
      </c>
      <c r="B4" s="159"/>
      <c r="C4" s="159"/>
      <c r="D4" s="159"/>
      <c r="E4" s="159"/>
      <c r="F4" s="160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30 de junio de 2019 (d)</v>
      </c>
      <c r="F5" s="138" t="str">
        <f>C5</f>
        <v>31 de diciembre de 2018(e)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76146</v>
      </c>
      <c r="C8" s="54">
        <f>C10</f>
        <v>6727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76146</v>
      </c>
      <c r="C10" s="54">
        <v>6727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76146</v>
      </c>
      <c r="C46" s="59">
        <f>C8+C16</f>
        <v>6727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1" t="str">
        <f>A1</f>
        <v>INSTITUTO DE CATASTRO DEL ESTADO DE TLAXCALA</v>
      </c>
      <c r="B48" s="162"/>
      <c r="C48" s="162"/>
      <c r="D48" s="162"/>
      <c r="E48" s="162"/>
      <c r="F48" s="163"/>
    </row>
    <row r="49" spans="1:6" x14ac:dyDescent="0.25">
      <c r="A49" s="155" t="s">
        <v>0</v>
      </c>
      <c r="B49" s="156"/>
      <c r="C49" s="156"/>
      <c r="D49" s="156"/>
      <c r="E49" s="156"/>
      <c r="F49" s="157"/>
    </row>
    <row r="50" spans="1:6" x14ac:dyDescent="0.25">
      <c r="A50" s="155" t="str">
        <f>A3</f>
        <v>Al 30 de junio de 2019 y al 31 de diciembre de 2018 (b)</v>
      </c>
      <c r="B50" s="156"/>
      <c r="C50" s="156"/>
      <c r="D50" s="156"/>
      <c r="E50" s="156"/>
      <c r="F50" s="157"/>
    </row>
    <row r="51" spans="1:6" ht="15.75" thickBot="1" x14ac:dyDescent="0.3">
      <c r="A51" s="158" t="s">
        <v>1</v>
      </c>
      <c r="B51" s="159"/>
      <c r="C51" s="159"/>
      <c r="D51" s="159"/>
      <c r="E51" s="159"/>
      <c r="F51" s="160"/>
    </row>
    <row r="52" spans="1:6" ht="17.25" thickBot="1" x14ac:dyDescent="0.3">
      <c r="A52" s="85" t="s">
        <v>2</v>
      </c>
      <c r="B52" s="86" t="str">
        <f>B5</f>
        <v>30 de junio de 2019 (d)</v>
      </c>
      <c r="C52" s="86" t="str">
        <f>C5</f>
        <v>31 de diciembre de 2018(e)</v>
      </c>
      <c r="D52" s="87" t="s">
        <v>2</v>
      </c>
      <c r="E52" s="138" t="str">
        <f>E5</f>
        <v>30 de junio de 2019 (d)</v>
      </c>
      <c r="F52" s="138" t="str">
        <f>F5</f>
        <v>31 de diciembre de 2018(e)</v>
      </c>
    </row>
    <row r="53" spans="1:6" ht="13.5" customHeight="1" x14ac:dyDescent="0.25">
      <c r="A53" s="24" t="s">
        <v>83</v>
      </c>
      <c r="B53" s="54">
        <f>B56+B57</f>
        <v>10918518</v>
      </c>
      <c r="C53" s="54">
        <f>C56+C57</f>
        <v>9668442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10857200</v>
      </c>
      <c r="C56" s="54">
        <v>9607124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61318</v>
      </c>
      <c r="C57" s="54">
        <v>61318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10918518</v>
      </c>
      <c r="C63" s="59">
        <f>C53</f>
        <v>9668442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10994664</v>
      </c>
      <c r="C65" s="59">
        <f>C53+C46</f>
        <v>9675169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10994664</v>
      </c>
      <c r="F71" s="59">
        <f>F72+F73+F76</f>
        <v>9675169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86040</v>
      </c>
      <c r="F72" s="54">
        <v>6642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44210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10864414</v>
      </c>
      <c r="F76" s="54">
        <v>9624317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10994664</v>
      </c>
      <c r="F82" s="59">
        <f>F71</f>
        <v>9675169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10994664</v>
      </c>
      <c r="F84" s="59">
        <f>F82+F62</f>
        <v>9675169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J5" sqref="J5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1" t="str">
        <f>'FORMATO 1'!A1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3"/>
    </row>
    <row r="2" spans="1:9" x14ac:dyDescent="0.25">
      <c r="A2" s="155" t="s">
        <v>118</v>
      </c>
      <c r="B2" s="156"/>
      <c r="C2" s="156"/>
      <c r="D2" s="156"/>
      <c r="E2" s="156"/>
      <c r="F2" s="156"/>
      <c r="G2" s="156"/>
      <c r="H2" s="156"/>
      <c r="I2" s="157"/>
    </row>
    <row r="3" spans="1:9" x14ac:dyDescent="0.25">
      <c r="A3" s="155" t="s">
        <v>449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80" t="s">
        <v>119</v>
      </c>
      <c r="B5" s="181"/>
      <c r="C5" s="80" t="s">
        <v>120</v>
      </c>
      <c r="D5" s="164" t="s">
        <v>121</v>
      </c>
      <c r="E5" s="164" t="s">
        <v>122</v>
      </c>
      <c r="F5" s="164" t="s">
        <v>123</v>
      </c>
      <c r="G5" s="80" t="s">
        <v>124</v>
      </c>
      <c r="H5" s="164" t="s">
        <v>126</v>
      </c>
      <c r="I5" s="164" t="s">
        <v>127</v>
      </c>
    </row>
    <row r="6" spans="1:9" ht="49.5" customHeight="1" thickBot="1" x14ac:dyDescent="0.3">
      <c r="A6" s="158"/>
      <c r="B6" s="160"/>
      <c r="C6" s="1" t="s">
        <v>446</v>
      </c>
      <c r="D6" s="166"/>
      <c r="E6" s="166"/>
      <c r="F6" s="166"/>
      <c r="G6" s="1" t="s">
        <v>125</v>
      </c>
      <c r="H6" s="166"/>
      <c r="I6" s="166"/>
    </row>
    <row r="7" spans="1:9" x14ac:dyDescent="0.25">
      <c r="A7" s="178"/>
      <c r="B7" s="179"/>
      <c r="C7" s="61"/>
      <c r="D7" s="61"/>
      <c r="E7" s="61"/>
      <c r="F7" s="61"/>
      <c r="G7" s="61"/>
      <c r="H7" s="61"/>
      <c r="I7" s="61"/>
    </row>
    <row r="8" spans="1:9" x14ac:dyDescent="0.25">
      <c r="A8" s="170" t="s">
        <v>128</v>
      </c>
      <c r="B8" s="171"/>
      <c r="C8" s="60"/>
      <c r="D8" s="60"/>
      <c r="E8" s="60"/>
      <c r="F8" s="60"/>
      <c r="G8" s="60"/>
      <c r="H8" s="60"/>
      <c r="I8" s="60"/>
    </row>
    <row r="9" spans="1:9" x14ac:dyDescent="0.25">
      <c r="A9" s="170" t="s">
        <v>129</v>
      </c>
      <c r="B9" s="171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0" t="s">
        <v>133</v>
      </c>
      <c r="B13" s="171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0" t="s">
        <v>137</v>
      </c>
      <c r="B18" s="171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0" t="s">
        <v>138</v>
      </c>
      <c r="B20" s="171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0"/>
      <c r="B21" s="171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0" t="s">
        <v>439</v>
      </c>
      <c r="B22" s="171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2" t="s">
        <v>139</v>
      </c>
      <c r="B23" s="173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2" t="s">
        <v>140</v>
      </c>
      <c r="B24" s="173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2" t="s">
        <v>141</v>
      </c>
      <c r="B25" s="173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6"/>
      <c r="B26" s="177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0" t="s">
        <v>142</v>
      </c>
      <c r="B27" s="171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2" t="s">
        <v>143</v>
      </c>
      <c r="B28" s="173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2" t="s">
        <v>144</v>
      </c>
      <c r="B29" s="173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2" t="s">
        <v>145</v>
      </c>
      <c r="B30" s="173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4"/>
      <c r="B31" s="175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4" t="s">
        <v>146</v>
      </c>
      <c r="B36" s="8" t="s">
        <v>147</v>
      </c>
      <c r="C36" s="78" t="s">
        <v>149</v>
      </c>
      <c r="D36" s="78" t="s">
        <v>152</v>
      </c>
      <c r="E36" s="167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5"/>
      <c r="B37" s="80" t="s">
        <v>148</v>
      </c>
      <c r="C37" s="81" t="s">
        <v>150</v>
      </c>
      <c r="D37" s="81" t="s">
        <v>153</v>
      </c>
      <c r="E37" s="168"/>
      <c r="F37" s="81" t="s">
        <v>156</v>
      </c>
      <c r="G37" s="79"/>
      <c r="H37" s="79"/>
      <c r="I37" s="79"/>
    </row>
    <row r="38" spans="1:9" s="46" customFormat="1" ht="12" thickBot="1" x14ac:dyDescent="0.3">
      <c r="A38" s="166"/>
      <c r="B38" s="82"/>
      <c r="C38" s="83" t="s">
        <v>151</v>
      </c>
      <c r="D38" s="84"/>
      <c r="E38" s="169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6"/>
  <sheetViews>
    <sheetView view="pageBreakPreview" zoomScaleNormal="100" zoomScaleSheetLayoutView="100" workbookViewId="0">
      <selection activeCell="J5" sqref="J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1" t="str">
        <f>'FORMATO 2'!A1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55" t="s">
        <v>161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x14ac:dyDescent="0.25">
      <c r="A3" s="155" t="str">
        <f>'FORMATO 2'!A3</f>
        <v>Del 1 de enero al 30 de junio  2019 (b)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451</v>
      </c>
      <c r="J5" s="147" t="s">
        <v>452</v>
      </c>
      <c r="K5" s="147" t="s">
        <v>453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topLeftCell="A4" zoomScaleNormal="136" zoomScaleSheetLayoutView="100" workbookViewId="0">
      <selection activeCell="E18" sqref="E18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1" t="str">
        <f>'FORMATO 3'!A1</f>
        <v>INSTITUTO DE CATASTRO DEL ESTADO DE TLAXCALA</v>
      </c>
      <c r="B1" s="162"/>
      <c r="C1" s="162"/>
      <c r="D1" s="162"/>
      <c r="E1" s="163"/>
    </row>
    <row r="2" spans="1:5" ht="9" customHeight="1" x14ac:dyDescent="0.25">
      <c r="A2" s="184" t="s">
        <v>181</v>
      </c>
      <c r="B2" s="185"/>
      <c r="C2" s="185"/>
      <c r="D2" s="185"/>
      <c r="E2" s="186"/>
    </row>
    <row r="3" spans="1:5" ht="12" customHeight="1" x14ac:dyDescent="0.25">
      <c r="A3" s="184" t="str">
        <f>'FORMATO 3'!A3</f>
        <v>Del 1 de enero al 30 de junio  2019 (b)</v>
      </c>
      <c r="B3" s="185"/>
      <c r="C3" s="185"/>
      <c r="D3" s="185"/>
      <c r="E3" s="186"/>
    </row>
    <row r="4" spans="1:5" ht="12.75" customHeight="1" thickBot="1" x14ac:dyDescent="0.3">
      <c r="A4" s="187" t="s">
        <v>1</v>
      </c>
      <c r="B4" s="188"/>
      <c r="C4" s="188"/>
      <c r="D4" s="188"/>
      <c r="E4" s="189"/>
    </row>
    <row r="5" spans="1:5" ht="6.75" customHeight="1" thickBot="1" x14ac:dyDescent="0.3"/>
    <row r="6" spans="1:5" ht="11.25" customHeight="1" x14ac:dyDescent="0.25">
      <c r="A6" s="192" t="s">
        <v>2</v>
      </c>
      <c r="B6" s="193"/>
      <c r="C6" s="88" t="s">
        <v>182</v>
      </c>
      <c r="D6" s="202" t="s">
        <v>184</v>
      </c>
      <c r="E6" s="88" t="s">
        <v>185</v>
      </c>
    </row>
    <row r="7" spans="1:5" ht="11.25" customHeight="1" thickBot="1" x14ac:dyDescent="0.3">
      <c r="A7" s="194"/>
      <c r="B7" s="195"/>
      <c r="C7" s="89" t="s">
        <v>183</v>
      </c>
      <c r="D7" s="203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5578794</v>
      </c>
      <c r="D9" s="90">
        <f t="shared" ref="D9:E9" si="0">D10</f>
        <v>2720224</v>
      </c>
      <c r="E9" s="90">
        <f t="shared" si="0"/>
        <v>2720224</v>
      </c>
    </row>
    <row r="10" spans="1:5" ht="11.25" customHeight="1" x14ac:dyDescent="0.25">
      <c r="A10" s="9"/>
      <c r="B10" s="12" t="s">
        <v>188</v>
      </c>
      <c r="C10" s="90">
        <v>5578794</v>
      </c>
      <c r="D10" s="90">
        <v>2720224</v>
      </c>
      <c r="E10" s="90">
        <f>D10</f>
        <v>2720224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5578794</v>
      </c>
      <c r="D14" s="90">
        <f t="shared" ref="D14:E14" si="1">D15</f>
        <v>2644164</v>
      </c>
      <c r="E14" s="90">
        <f t="shared" si="1"/>
        <v>2644164</v>
      </c>
    </row>
    <row r="15" spans="1:5" ht="11.25" customHeight="1" x14ac:dyDescent="0.25">
      <c r="A15" s="9"/>
      <c r="B15" s="12" t="s">
        <v>192</v>
      </c>
      <c r="C15" s="90">
        <v>5578794</v>
      </c>
      <c r="D15" s="90">
        <v>2644164</v>
      </c>
      <c r="E15" s="90">
        <f>D15</f>
        <v>2644164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76060</v>
      </c>
      <c r="E22" s="90">
        <f t="shared" ref="E22" si="3">E9-E14+E18</f>
        <v>76060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76060</v>
      </c>
      <c r="E23" s="90">
        <f t="shared" si="4"/>
        <v>76060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76060</v>
      </c>
      <c r="E24" s="90">
        <f t="shared" si="5"/>
        <v>76060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4" t="s">
        <v>200</v>
      </c>
      <c r="B27" s="205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76060</v>
      </c>
      <c r="E33" s="94">
        <f t="shared" si="7"/>
        <v>76060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2" t="s">
        <v>200</v>
      </c>
      <c r="B36" s="193"/>
      <c r="C36" s="196" t="s">
        <v>207</v>
      </c>
      <c r="D36" s="196" t="s">
        <v>184</v>
      </c>
      <c r="E36" s="95" t="s">
        <v>185</v>
      </c>
    </row>
    <row r="37" spans="1:5" ht="11.25" customHeight="1" thickBot="1" x14ac:dyDescent="0.3">
      <c r="A37" s="194"/>
      <c r="B37" s="195"/>
      <c r="C37" s="197"/>
      <c r="D37" s="197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98"/>
      <c r="B46" s="200" t="s">
        <v>214</v>
      </c>
      <c r="C46" s="182">
        <f>C39-C42</f>
        <v>0</v>
      </c>
      <c r="D46" s="182">
        <f t="shared" ref="D46:E46" si="10">D39-D42</f>
        <v>0</v>
      </c>
      <c r="E46" s="182">
        <f t="shared" si="10"/>
        <v>0</v>
      </c>
    </row>
    <row r="47" spans="1:5" ht="11.25" customHeight="1" thickBot="1" x14ac:dyDescent="0.3">
      <c r="A47" s="199"/>
      <c r="B47" s="201"/>
      <c r="C47" s="183"/>
      <c r="D47" s="183"/>
      <c r="E47" s="183"/>
    </row>
    <row r="48" spans="1:5" ht="11.25" customHeight="1" thickBot="1" x14ac:dyDescent="0.3"/>
    <row r="49" spans="1:5" ht="11.25" customHeight="1" x14ac:dyDescent="0.25">
      <c r="A49" s="192" t="s">
        <v>200</v>
      </c>
      <c r="B49" s="193"/>
      <c r="C49" s="95" t="s">
        <v>182</v>
      </c>
      <c r="D49" s="196" t="s">
        <v>184</v>
      </c>
      <c r="E49" s="95" t="s">
        <v>185</v>
      </c>
    </row>
    <row r="50" spans="1:5" ht="11.25" customHeight="1" thickBot="1" x14ac:dyDescent="0.3">
      <c r="A50" s="194"/>
      <c r="B50" s="195"/>
      <c r="C50" s="96" t="s">
        <v>201</v>
      </c>
      <c r="D50" s="197"/>
      <c r="E50" s="96" t="s">
        <v>202</v>
      </c>
    </row>
    <row r="51" spans="1:5" ht="11.25" customHeight="1" x14ac:dyDescent="0.25">
      <c r="A51" s="190"/>
      <c r="B51" s="191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76060</v>
      </c>
      <c r="E61" s="99">
        <f t="shared" si="12"/>
        <v>76060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76060</v>
      </c>
      <c r="E62" s="99">
        <f t="shared" si="13"/>
        <v>76060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2" t="s">
        <v>200</v>
      </c>
      <c r="B65" s="193"/>
      <c r="C65" s="196" t="s">
        <v>207</v>
      </c>
      <c r="D65" s="196" t="s">
        <v>184</v>
      </c>
      <c r="E65" s="95" t="s">
        <v>185</v>
      </c>
    </row>
    <row r="66" spans="1:5" ht="11.25" customHeight="1" thickBot="1" x14ac:dyDescent="0.3">
      <c r="A66" s="194"/>
      <c r="B66" s="195"/>
      <c r="C66" s="197"/>
      <c r="D66" s="197"/>
      <c r="E66" s="96" t="s">
        <v>202</v>
      </c>
    </row>
    <row r="67" spans="1:5" ht="11.25" customHeight="1" x14ac:dyDescent="0.25">
      <c r="A67" s="190"/>
      <c r="B67" s="191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98"/>
      <c r="B78" s="200" t="s">
        <v>222</v>
      </c>
      <c r="C78" s="182">
        <f>C77-C69</f>
        <v>0</v>
      </c>
      <c r="D78" s="182">
        <f t="shared" ref="D78:E78" si="16">D77-D69</f>
        <v>0</v>
      </c>
      <c r="E78" s="182">
        <f t="shared" si="16"/>
        <v>0</v>
      </c>
    </row>
    <row r="79" spans="1:5" ht="11.25" customHeight="1" thickBot="1" x14ac:dyDescent="0.3">
      <c r="A79" s="199"/>
      <c r="B79" s="201"/>
      <c r="C79" s="183"/>
      <c r="D79" s="183"/>
      <c r="E79" s="18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view="pageBreakPreview" zoomScale="101" zoomScaleNormal="150" zoomScaleSheetLayoutView="101" workbookViewId="0">
      <selection activeCell="G19" sqref="G19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1" t="str">
        <f>'FORMATO 4'!A1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3"/>
    </row>
    <row r="2" spans="1:9" ht="10.5" customHeight="1" x14ac:dyDescent="0.25">
      <c r="A2" s="184" t="s">
        <v>223</v>
      </c>
      <c r="B2" s="185"/>
      <c r="C2" s="185"/>
      <c r="D2" s="185"/>
      <c r="E2" s="185"/>
      <c r="F2" s="185"/>
      <c r="G2" s="185"/>
      <c r="H2" s="185"/>
      <c r="I2" s="186"/>
    </row>
    <row r="3" spans="1:9" ht="10.5" customHeight="1" x14ac:dyDescent="0.25">
      <c r="A3" s="184" t="str">
        <f>'FORMATO 4'!A3</f>
        <v>Del 1 de enero al 30 de junio  2019 (b)</v>
      </c>
      <c r="B3" s="185"/>
      <c r="C3" s="185"/>
      <c r="D3" s="185"/>
      <c r="E3" s="185"/>
      <c r="F3" s="185"/>
      <c r="G3" s="185"/>
      <c r="H3" s="185"/>
      <c r="I3" s="186"/>
    </row>
    <row r="4" spans="1:9" ht="10.5" customHeight="1" thickBot="1" x14ac:dyDescent="0.3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9" ht="15.75" thickBot="1" x14ac:dyDescent="0.3">
      <c r="A5" s="161"/>
      <c r="B5" s="162"/>
      <c r="C5" s="163"/>
      <c r="D5" s="219" t="s">
        <v>224</v>
      </c>
      <c r="E5" s="220"/>
      <c r="F5" s="220"/>
      <c r="G5" s="220"/>
      <c r="H5" s="221"/>
      <c r="I5" s="196" t="s">
        <v>225</v>
      </c>
    </row>
    <row r="6" spans="1:9" x14ac:dyDescent="0.25">
      <c r="A6" s="184" t="s">
        <v>200</v>
      </c>
      <c r="B6" s="185"/>
      <c r="C6" s="186"/>
      <c r="D6" s="196" t="s">
        <v>227</v>
      </c>
      <c r="E6" s="202" t="s">
        <v>228</v>
      </c>
      <c r="F6" s="196" t="s">
        <v>229</v>
      </c>
      <c r="G6" s="196" t="s">
        <v>184</v>
      </c>
      <c r="H6" s="196" t="s">
        <v>230</v>
      </c>
      <c r="I6" s="222"/>
    </row>
    <row r="7" spans="1:9" ht="18.75" customHeight="1" thickBot="1" x14ac:dyDescent="0.3">
      <c r="A7" s="187" t="s">
        <v>226</v>
      </c>
      <c r="B7" s="188"/>
      <c r="C7" s="189"/>
      <c r="D7" s="197"/>
      <c r="E7" s="203"/>
      <c r="F7" s="197"/>
      <c r="G7" s="197"/>
      <c r="H7" s="197"/>
      <c r="I7" s="197"/>
    </row>
    <row r="8" spans="1:9" ht="10.5" customHeight="1" x14ac:dyDescent="0.25">
      <c r="A8" s="215"/>
      <c r="B8" s="216"/>
      <c r="C8" s="217"/>
      <c r="D8" s="107"/>
      <c r="E8" s="107"/>
      <c r="F8" s="107"/>
      <c r="G8" s="107"/>
      <c r="H8" s="107"/>
      <c r="I8" s="107"/>
    </row>
    <row r="9" spans="1:9" ht="10.5" customHeight="1" x14ac:dyDescent="0.25">
      <c r="A9" s="208" t="s">
        <v>231</v>
      </c>
      <c r="B9" s="209"/>
      <c r="C9" s="21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1" t="s">
        <v>232</v>
      </c>
      <c r="C10" s="21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1" t="s">
        <v>233</v>
      </c>
      <c r="C11" s="21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1" t="s">
        <v>234</v>
      </c>
      <c r="C12" s="21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1" t="s">
        <v>235</v>
      </c>
      <c r="C13" s="21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1" t="s">
        <v>236</v>
      </c>
      <c r="C14" s="212"/>
      <c r="D14" s="109">
        <v>0</v>
      </c>
      <c r="E14" s="109">
        <v>0</v>
      </c>
      <c r="F14" s="109">
        <v>0</v>
      </c>
      <c r="G14" s="109">
        <v>3</v>
      </c>
      <c r="H14" s="109">
        <v>1</v>
      </c>
      <c r="I14" s="109">
        <v>6</v>
      </c>
    </row>
    <row r="15" spans="1:9" ht="10.5" customHeight="1" x14ac:dyDescent="0.25">
      <c r="A15" s="75"/>
      <c r="B15" s="211" t="s">
        <v>237</v>
      </c>
      <c r="C15" s="21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1" t="s">
        <v>238</v>
      </c>
      <c r="C16" s="21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4"/>
      <c r="B17" s="211" t="s">
        <v>239</v>
      </c>
      <c r="C17" s="212"/>
      <c r="D17" s="109">
        <f>D19</f>
        <v>5578794</v>
      </c>
      <c r="E17" s="109">
        <f t="shared" ref="E17:I17" si="0">E19</f>
        <v>0</v>
      </c>
      <c r="F17" s="109">
        <f t="shared" si="0"/>
        <v>5578794</v>
      </c>
      <c r="G17" s="109">
        <f t="shared" si="0"/>
        <v>2720221</v>
      </c>
      <c r="H17" s="109">
        <f t="shared" si="0"/>
        <v>2720221</v>
      </c>
      <c r="I17" s="109">
        <f t="shared" si="0"/>
        <v>-2858573</v>
      </c>
    </row>
    <row r="18" spans="1:9" ht="10.5" customHeight="1" x14ac:dyDescent="0.25">
      <c r="A18" s="214"/>
      <c r="B18" s="211" t="s">
        <v>240</v>
      </c>
      <c r="C18" s="21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5578794</v>
      </c>
      <c r="E19" s="109">
        <v>0</v>
      </c>
      <c r="F19" s="109">
        <f>D19+E19</f>
        <v>5578794</v>
      </c>
      <c r="G19" s="109">
        <v>2720221</v>
      </c>
      <c r="H19" s="109">
        <f>G19</f>
        <v>2720221</v>
      </c>
      <c r="I19" s="109">
        <f>H19-D19</f>
        <v>-2858573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1" t="s">
        <v>251</v>
      </c>
      <c r="C30" s="21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1" t="s">
        <v>257</v>
      </c>
      <c r="C36" s="212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11" t="s">
        <v>258</v>
      </c>
      <c r="C37" s="21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1" t="s">
        <v>260</v>
      </c>
      <c r="C39" s="21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08" t="s">
        <v>263</v>
      </c>
      <c r="B43" s="209"/>
      <c r="C43" s="210"/>
      <c r="D43" s="111"/>
      <c r="E43" s="111"/>
      <c r="F43" s="111"/>
      <c r="G43" s="111"/>
      <c r="H43" s="111"/>
      <c r="I43" s="111"/>
    </row>
    <row r="44" spans="1:10" ht="10.5" customHeight="1" x14ac:dyDescent="0.25">
      <c r="A44" s="208" t="s">
        <v>264</v>
      </c>
      <c r="B44" s="209"/>
      <c r="C44" s="210"/>
      <c r="D44" s="111">
        <f>D17+D14+D10</f>
        <v>5578794</v>
      </c>
      <c r="E44" s="111">
        <f t="shared" ref="E44:I44" si="1">E17+E14+E10</f>
        <v>0</v>
      </c>
      <c r="F44" s="111">
        <f t="shared" si="1"/>
        <v>5578794</v>
      </c>
      <c r="G44" s="111">
        <f>G17+G14+G10</f>
        <v>2720224</v>
      </c>
      <c r="H44" s="111">
        <f t="shared" si="1"/>
        <v>2720222</v>
      </c>
      <c r="I44" s="111">
        <f t="shared" si="1"/>
        <v>-2858567</v>
      </c>
    </row>
    <row r="45" spans="1:10" ht="10.5" customHeight="1" x14ac:dyDescent="0.25">
      <c r="A45" s="208" t="s">
        <v>265</v>
      </c>
      <c r="B45" s="209"/>
      <c r="C45" s="21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08" t="s">
        <v>266</v>
      </c>
      <c r="B47" s="209"/>
      <c r="C47" s="21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1" t="s">
        <v>267</v>
      </c>
      <c r="C48" s="21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1" t="s">
        <v>276</v>
      </c>
      <c r="C57" s="21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1" t="s">
        <v>281</v>
      </c>
      <c r="C62" s="21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1" t="s">
        <v>284</v>
      </c>
      <c r="C65" s="21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1" t="s">
        <v>285</v>
      </c>
      <c r="C66" s="21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1"/>
      <c r="C67" s="212"/>
      <c r="D67" s="108"/>
      <c r="E67" s="108"/>
      <c r="F67" s="108"/>
      <c r="G67" s="108"/>
      <c r="H67" s="108"/>
      <c r="I67" s="108"/>
    </row>
    <row r="68" spans="1:9" ht="10.5" customHeight="1" x14ac:dyDescent="0.25">
      <c r="A68" s="208" t="s">
        <v>286</v>
      </c>
      <c r="B68" s="209"/>
      <c r="C68" s="21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1"/>
      <c r="C69" s="212"/>
      <c r="D69" s="108"/>
      <c r="E69" s="108"/>
      <c r="F69" s="108"/>
      <c r="G69" s="108"/>
      <c r="H69" s="108"/>
      <c r="I69" s="108"/>
    </row>
    <row r="70" spans="1:9" ht="10.5" customHeight="1" x14ac:dyDescent="0.25">
      <c r="A70" s="208" t="s">
        <v>287</v>
      </c>
      <c r="B70" s="209"/>
      <c r="C70" s="21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1" t="s">
        <v>288</v>
      </c>
      <c r="C71" s="21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1"/>
      <c r="C72" s="212"/>
      <c r="D72" s="108"/>
      <c r="E72" s="108"/>
      <c r="F72" s="108"/>
      <c r="G72" s="108"/>
      <c r="H72" s="108"/>
      <c r="I72" s="108"/>
    </row>
    <row r="73" spans="1:9" ht="10.5" customHeight="1" x14ac:dyDescent="0.25">
      <c r="A73" s="208" t="s">
        <v>289</v>
      </c>
      <c r="B73" s="209"/>
      <c r="C73" s="210"/>
      <c r="D73" s="109">
        <f>D44</f>
        <v>5578794</v>
      </c>
      <c r="E73" s="109">
        <f t="shared" ref="E73:I73" si="2">E44</f>
        <v>0</v>
      </c>
      <c r="F73" s="109">
        <f t="shared" si="2"/>
        <v>5578794</v>
      </c>
      <c r="G73" s="109">
        <f t="shared" si="2"/>
        <v>2720224</v>
      </c>
      <c r="H73" s="109">
        <f t="shared" si="2"/>
        <v>2720222</v>
      </c>
      <c r="I73" s="109">
        <f t="shared" si="2"/>
        <v>-2858567</v>
      </c>
    </row>
    <row r="74" spans="1:9" ht="10.5" customHeight="1" x14ac:dyDescent="0.25">
      <c r="A74" s="75"/>
      <c r="B74" s="211"/>
      <c r="C74" s="21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3" t="s">
        <v>290</v>
      </c>
      <c r="C75" s="21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1" t="s">
        <v>291</v>
      </c>
      <c r="C76" s="21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1" t="s">
        <v>292</v>
      </c>
      <c r="C77" s="21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3" t="s">
        <v>293</v>
      </c>
      <c r="C78" s="21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6"/>
      <c r="C79" s="207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view="pageBreakPreview" zoomScale="110" zoomScaleNormal="140" zoomScaleSheetLayoutView="110" workbookViewId="0">
      <selection activeCell="K23" sqref="K23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1" t="str">
        <f>'FORMATO 5'!A1</f>
        <v>INSTITUTO DE CATASTRO DEL ESTADO DE TLAXCALA</v>
      </c>
      <c r="B1" s="162"/>
      <c r="C1" s="162"/>
      <c r="D1" s="162"/>
      <c r="E1" s="162"/>
      <c r="F1" s="162"/>
      <c r="G1" s="162"/>
      <c r="H1" s="23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36"/>
    </row>
    <row r="3" spans="1:9" x14ac:dyDescent="0.25">
      <c r="A3" s="184" t="s">
        <v>295</v>
      </c>
      <c r="B3" s="185"/>
      <c r="C3" s="185"/>
      <c r="D3" s="185"/>
      <c r="E3" s="185"/>
      <c r="F3" s="185"/>
      <c r="G3" s="185"/>
      <c r="H3" s="236"/>
    </row>
    <row r="4" spans="1:9" x14ac:dyDescent="0.25">
      <c r="A4" s="184" t="str">
        <f>'FORMATO 5'!A3</f>
        <v>Del 1 de enero al 30 de junio  2019 (b)</v>
      </c>
      <c r="B4" s="185"/>
      <c r="C4" s="185"/>
      <c r="D4" s="185"/>
      <c r="E4" s="185"/>
      <c r="F4" s="185"/>
      <c r="G4" s="185"/>
      <c r="H4" s="23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37"/>
    </row>
    <row r="6" spans="1:9" s="39" customFormat="1" ht="15.75" thickBot="1" x14ac:dyDescent="0.3">
      <c r="A6" s="161" t="s">
        <v>2</v>
      </c>
      <c r="B6" s="163"/>
      <c r="C6" s="229" t="s">
        <v>296</v>
      </c>
      <c r="D6" s="230"/>
      <c r="E6" s="230"/>
      <c r="F6" s="230"/>
      <c r="G6" s="231"/>
      <c r="H6" s="202" t="s">
        <v>297</v>
      </c>
      <c r="I6" s="102"/>
    </row>
    <row r="7" spans="1:9" s="39" customFormat="1" ht="24.75" customHeight="1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3"/>
      <c r="I7" s="102"/>
    </row>
    <row r="8" spans="1:9" s="149" customFormat="1" ht="10.5" customHeight="1" x14ac:dyDescent="0.25">
      <c r="A8" s="225" t="s">
        <v>300</v>
      </c>
      <c r="B8" s="238"/>
      <c r="C8" s="150">
        <f>C9+C17+C27+C47</f>
        <v>5578794</v>
      </c>
      <c r="D8" s="150">
        <f t="shared" ref="D8:G8" si="0">D9+D17+D27+D47</f>
        <v>0</v>
      </c>
      <c r="E8" s="150">
        <f t="shared" si="0"/>
        <v>5578794</v>
      </c>
      <c r="F8" s="150">
        <f>F9+F17+F27+F47</f>
        <v>2644164</v>
      </c>
      <c r="G8" s="150">
        <f t="shared" si="0"/>
        <v>2644164</v>
      </c>
      <c r="H8" s="150">
        <f>H9+H17+H27+H47</f>
        <v>2934630</v>
      </c>
      <c r="I8" s="148"/>
    </row>
    <row r="9" spans="1:9" s="149" customFormat="1" ht="10.5" customHeight="1" x14ac:dyDescent="0.25">
      <c r="A9" s="227" t="s">
        <v>301</v>
      </c>
      <c r="B9" s="239"/>
      <c r="C9" s="153">
        <f>SUM(C10:C16)</f>
        <v>4798094</v>
      </c>
      <c r="D9" s="153">
        <f t="shared" ref="D9:H9" si="1">SUM(D10:D16)</f>
        <v>0</v>
      </c>
      <c r="E9" s="153">
        <f t="shared" si="1"/>
        <v>4798094</v>
      </c>
      <c r="F9" s="153">
        <f t="shared" si="1"/>
        <v>2243462</v>
      </c>
      <c r="G9" s="153">
        <f t="shared" si="1"/>
        <v>2243462</v>
      </c>
      <c r="H9" s="153">
        <f t="shared" si="1"/>
        <v>2554632</v>
      </c>
      <c r="I9" s="148"/>
    </row>
    <row r="10" spans="1:9" ht="10.5" customHeight="1" x14ac:dyDescent="0.25">
      <c r="A10" s="103"/>
      <c r="B10" s="104" t="s">
        <v>302</v>
      </c>
      <c r="C10" s="151">
        <v>1732316</v>
      </c>
      <c r="D10" s="151">
        <v>13170</v>
      </c>
      <c r="E10" s="151">
        <f t="shared" ref="E10:E36" si="2">+C10+D10</f>
        <v>1745486</v>
      </c>
      <c r="F10" s="151">
        <v>879330</v>
      </c>
      <c r="G10" s="151">
        <f>F10</f>
        <v>879330</v>
      </c>
      <c r="H10" s="151">
        <f>E10-F10</f>
        <v>866156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51">
        <f t="shared" si="2"/>
        <v>0</v>
      </c>
      <c r="F11" s="151">
        <v>0</v>
      </c>
      <c r="G11" s="151">
        <f t="shared" ref="G11:G36" si="3">F11</f>
        <v>0</v>
      </c>
      <c r="H11" s="151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1">
        <v>410934</v>
      </c>
      <c r="D12" s="151">
        <v>-7019</v>
      </c>
      <c r="E12" s="151">
        <f t="shared" si="2"/>
        <v>403915</v>
      </c>
      <c r="F12" s="151">
        <v>198450</v>
      </c>
      <c r="G12" s="151">
        <f t="shared" si="3"/>
        <v>198450</v>
      </c>
      <c r="H12" s="151">
        <f t="shared" si="4"/>
        <v>205465</v>
      </c>
    </row>
    <row r="13" spans="1:9" ht="10.5" customHeight="1" x14ac:dyDescent="0.25">
      <c r="A13" s="103"/>
      <c r="B13" s="104" t="s">
        <v>305</v>
      </c>
      <c r="C13" s="151">
        <v>200351</v>
      </c>
      <c r="D13" s="151">
        <v>77026</v>
      </c>
      <c r="E13" s="151">
        <f>+C13+D13</f>
        <v>277377</v>
      </c>
      <c r="F13" s="151">
        <v>152854</v>
      </c>
      <c r="G13" s="151">
        <f t="shared" si="3"/>
        <v>152854</v>
      </c>
      <c r="H13" s="151">
        <f t="shared" si="4"/>
        <v>124523</v>
      </c>
    </row>
    <row r="14" spans="1:9" ht="10.5" customHeight="1" x14ac:dyDescent="0.25">
      <c r="A14" s="103"/>
      <c r="B14" s="104" t="s">
        <v>306</v>
      </c>
      <c r="C14" s="151">
        <v>2454493</v>
      </c>
      <c r="D14" s="151">
        <v>-83177</v>
      </c>
      <c r="E14" s="151">
        <f t="shared" si="2"/>
        <v>2371316</v>
      </c>
      <c r="F14" s="151">
        <v>1012828</v>
      </c>
      <c r="G14" s="151">
        <f t="shared" si="3"/>
        <v>1012828</v>
      </c>
      <c r="H14" s="151">
        <f t="shared" si="4"/>
        <v>1358488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51">
        <f t="shared" si="2"/>
        <v>0</v>
      </c>
      <c r="F15" s="151">
        <v>0</v>
      </c>
      <c r="G15" s="151">
        <f t="shared" si="3"/>
        <v>0</v>
      </c>
      <c r="H15" s="151">
        <f t="shared" si="4"/>
        <v>0</v>
      </c>
    </row>
    <row r="16" spans="1:9" ht="10.5" customHeight="1" x14ac:dyDescent="0.25">
      <c r="A16" s="103"/>
      <c r="B16" s="104" t="s">
        <v>308</v>
      </c>
      <c r="C16" s="151">
        <v>0</v>
      </c>
      <c r="D16" s="151">
        <v>0</v>
      </c>
      <c r="E16" s="151">
        <f t="shared" si="2"/>
        <v>0</v>
      </c>
      <c r="F16" s="151">
        <v>0</v>
      </c>
      <c r="G16" s="151">
        <f t="shared" si="3"/>
        <v>0</v>
      </c>
      <c r="H16" s="151">
        <f t="shared" si="4"/>
        <v>0</v>
      </c>
    </row>
    <row r="17" spans="1:9" s="149" customFormat="1" ht="10.5" customHeight="1" x14ac:dyDescent="0.25">
      <c r="A17" s="227" t="s">
        <v>309</v>
      </c>
      <c r="B17" s="239"/>
      <c r="C17" s="153">
        <f>SUM(C18:C26)</f>
        <v>588906</v>
      </c>
      <c r="D17" s="153">
        <f t="shared" ref="D17:H17" si="5">SUM(D18:D26)</f>
        <v>50262</v>
      </c>
      <c r="E17" s="153">
        <f t="shared" si="5"/>
        <v>639168</v>
      </c>
      <c r="F17" s="153">
        <f t="shared" si="5"/>
        <v>349574</v>
      </c>
      <c r="G17" s="153">
        <f t="shared" si="5"/>
        <v>349574</v>
      </c>
      <c r="H17" s="153">
        <f t="shared" si="5"/>
        <v>289594</v>
      </c>
      <c r="I17" s="148"/>
    </row>
    <row r="18" spans="1:9" ht="10.5" customHeight="1" x14ac:dyDescent="0.25">
      <c r="A18" s="103"/>
      <c r="B18" s="104" t="s">
        <v>310</v>
      </c>
      <c r="C18" s="151">
        <v>444306</v>
      </c>
      <c r="D18" s="151">
        <v>44227</v>
      </c>
      <c r="E18" s="151">
        <f t="shared" si="2"/>
        <v>488533</v>
      </c>
      <c r="F18" s="151">
        <v>266140</v>
      </c>
      <c r="G18" s="151">
        <f t="shared" si="3"/>
        <v>266140</v>
      </c>
      <c r="H18" s="151">
        <f>E18-F18</f>
        <v>222393</v>
      </c>
    </row>
    <row r="19" spans="1:9" ht="10.5" customHeight="1" x14ac:dyDescent="0.25">
      <c r="A19" s="103"/>
      <c r="B19" s="104" t="s">
        <v>442</v>
      </c>
      <c r="C19" s="151">
        <v>31000</v>
      </c>
      <c r="D19" s="151">
        <v>7646</v>
      </c>
      <c r="E19" s="151">
        <f t="shared" si="2"/>
        <v>38646</v>
      </c>
      <c r="F19" s="151">
        <v>22645</v>
      </c>
      <c r="G19" s="151">
        <f t="shared" si="3"/>
        <v>22645</v>
      </c>
      <c r="H19" s="151">
        <f t="shared" ref="H19:H24" si="6">E19-F19</f>
        <v>16001</v>
      </c>
    </row>
    <row r="20" spans="1:9" ht="10.5" customHeight="1" x14ac:dyDescent="0.25">
      <c r="A20" s="103"/>
      <c r="B20" s="104" t="s">
        <v>312</v>
      </c>
      <c r="C20" s="151">
        <v>0</v>
      </c>
      <c r="D20" s="151">
        <v>0</v>
      </c>
      <c r="E20" s="151">
        <f t="shared" si="2"/>
        <v>0</v>
      </c>
      <c r="F20" s="151">
        <v>0</v>
      </c>
      <c r="G20" s="151">
        <f t="shared" si="3"/>
        <v>0</v>
      </c>
      <c r="H20" s="151">
        <f t="shared" si="6"/>
        <v>0</v>
      </c>
    </row>
    <row r="21" spans="1:9" ht="10.5" customHeight="1" x14ac:dyDescent="0.25">
      <c r="A21" s="103"/>
      <c r="B21" s="104" t="s">
        <v>313</v>
      </c>
      <c r="C21" s="151">
        <v>8400</v>
      </c>
      <c r="D21" s="151">
        <v>1937</v>
      </c>
      <c r="E21" s="151">
        <f t="shared" si="2"/>
        <v>10337</v>
      </c>
      <c r="F21" s="151">
        <v>5937</v>
      </c>
      <c r="G21" s="151">
        <f t="shared" si="3"/>
        <v>5937</v>
      </c>
      <c r="H21" s="151">
        <f t="shared" si="6"/>
        <v>4400</v>
      </c>
    </row>
    <row r="22" spans="1:9" ht="10.5" customHeight="1" x14ac:dyDescent="0.25">
      <c r="A22" s="103"/>
      <c r="B22" s="104" t="s">
        <v>314</v>
      </c>
      <c r="C22" s="151">
        <v>2000</v>
      </c>
      <c r="D22" s="151">
        <v>-1400</v>
      </c>
      <c r="E22" s="151">
        <f t="shared" si="2"/>
        <v>600</v>
      </c>
      <c r="F22" s="151">
        <v>600</v>
      </c>
      <c r="G22" s="151">
        <f t="shared" si="3"/>
        <v>600</v>
      </c>
      <c r="H22" s="151">
        <f t="shared" si="6"/>
        <v>0</v>
      </c>
    </row>
    <row r="23" spans="1:9" ht="10.5" customHeight="1" x14ac:dyDescent="0.25">
      <c r="A23" s="103"/>
      <c r="B23" s="104" t="s">
        <v>315</v>
      </c>
      <c r="C23" s="151">
        <v>91200</v>
      </c>
      <c r="D23" s="151">
        <v>-1014</v>
      </c>
      <c r="E23" s="151">
        <f t="shared" si="2"/>
        <v>90186</v>
      </c>
      <c r="F23" s="151">
        <v>43386</v>
      </c>
      <c r="G23" s="151">
        <f t="shared" si="3"/>
        <v>43386</v>
      </c>
      <c r="H23" s="151">
        <f t="shared" si="6"/>
        <v>46800</v>
      </c>
    </row>
    <row r="24" spans="1:9" ht="10.5" customHeight="1" x14ac:dyDescent="0.25">
      <c r="A24" s="103"/>
      <c r="B24" s="104" t="s">
        <v>316</v>
      </c>
      <c r="C24" s="151">
        <v>12000</v>
      </c>
      <c r="D24" s="151">
        <v>-1134</v>
      </c>
      <c r="E24" s="151">
        <f t="shared" si="2"/>
        <v>10866</v>
      </c>
      <c r="F24" s="151">
        <v>10866</v>
      </c>
      <c r="G24" s="151">
        <f t="shared" si="3"/>
        <v>10866</v>
      </c>
      <c r="H24" s="151">
        <f t="shared" si="6"/>
        <v>0</v>
      </c>
    </row>
    <row r="25" spans="1:9" ht="10.5" customHeight="1" x14ac:dyDescent="0.25">
      <c r="A25" s="103"/>
      <c r="B25" s="104" t="s">
        <v>317</v>
      </c>
      <c r="C25" s="151">
        <v>0</v>
      </c>
      <c r="D25" s="151">
        <v>0</v>
      </c>
      <c r="E25" s="151">
        <f t="shared" si="2"/>
        <v>0</v>
      </c>
      <c r="F25" s="151">
        <v>0</v>
      </c>
      <c r="G25" s="151">
        <f t="shared" si="3"/>
        <v>0</v>
      </c>
      <c r="H25" s="151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1">
        <v>0</v>
      </c>
      <c r="D26" s="151">
        <v>0</v>
      </c>
      <c r="E26" s="151">
        <f t="shared" si="2"/>
        <v>0</v>
      </c>
      <c r="F26" s="151">
        <v>0</v>
      </c>
      <c r="G26" s="151">
        <f t="shared" si="3"/>
        <v>0</v>
      </c>
      <c r="H26" s="151">
        <f t="shared" si="7"/>
        <v>0</v>
      </c>
    </row>
    <row r="27" spans="1:9" s="149" customFormat="1" ht="10.5" customHeight="1" x14ac:dyDescent="0.25">
      <c r="A27" s="227" t="s">
        <v>319</v>
      </c>
      <c r="B27" s="239"/>
      <c r="C27" s="153">
        <f>SUM(C28:C36)</f>
        <v>181300</v>
      </c>
      <c r="D27" s="153">
        <f t="shared" ref="D27:H27" si="8">SUM(D28:D36)</f>
        <v>-50262</v>
      </c>
      <c r="E27" s="153">
        <f t="shared" si="8"/>
        <v>131038</v>
      </c>
      <c r="F27" s="153">
        <f t="shared" si="8"/>
        <v>41148</v>
      </c>
      <c r="G27" s="153">
        <f t="shared" si="8"/>
        <v>41148</v>
      </c>
      <c r="H27" s="153">
        <f t="shared" si="8"/>
        <v>89890</v>
      </c>
      <c r="I27" s="148"/>
    </row>
    <row r="28" spans="1:9" ht="10.5" customHeight="1" x14ac:dyDescent="0.25">
      <c r="A28" s="103"/>
      <c r="B28" s="104" t="s">
        <v>320</v>
      </c>
      <c r="C28" s="151">
        <v>20400</v>
      </c>
      <c r="D28" s="151">
        <v>-303</v>
      </c>
      <c r="E28" s="151">
        <f t="shared" si="2"/>
        <v>20097</v>
      </c>
      <c r="F28" s="151">
        <v>9896</v>
      </c>
      <c r="G28" s="151">
        <f t="shared" si="3"/>
        <v>9896</v>
      </c>
      <c r="H28" s="151">
        <f>E28-F28</f>
        <v>10201</v>
      </c>
    </row>
    <row r="29" spans="1:9" ht="10.5" customHeight="1" x14ac:dyDescent="0.25">
      <c r="A29" s="103"/>
      <c r="B29" s="104" t="s">
        <v>321</v>
      </c>
      <c r="C29" s="151">
        <v>0</v>
      </c>
      <c r="D29" s="151">
        <v>0</v>
      </c>
      <c r="E29" s="151">
        <f t="shared" si="2"/>
        <v>0</v>
      </c>
      <c r="F29" s="151">
        <v>0</v>
      </c>
      <c r="G29" s="151">
        <f t="shared" si="3"/>
        <v>0</v>
      </c>
      <c r="H29" s="151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1">
        <v>0</v>
      </c>
      <c r="D30" s="151">
        <v>0</v>
      </c>
      <c r="E30" s="151">
        <f t="shared" si="2"/>
        <v>0</v>
      </c>
      <c r="F30" s="151">
        <v>0</v>
      </c>
      <c r="G30" s="151">
        <f t="shared" si="3"/>
        <v>0</v>
      </c>
      <c r="H30" s="151">
        <f t="shared" si="9"/>
        <v>0</v>
      </c>
    </row>
    <row r="31" spans="1:9" ht="10.5" customHeight="1" x14ac:dyDescent="0.25">
      <c r="A31" s="103"/>
      <c r="B31" s="104" t="s">
        <v>323</v>
      </c>
      <c r="C31" s="151">
        <v>40000</v>
      </c>
      <c r="D31" s="151">
        <v>-10000</v>
      </c>
      <c r="E31" s="151">
        <f t="shared" si="2"/>
        <v>30000</v>
      </c>
      <c r="F31" s="151">
        <v>0</v>
      </c>
      <c r="G31" s="151">
        <f t="shared" si="3"/>
        <v>0</v>
      </c>
      <c r="H31" s="151">
        <f t="shared" si="9"/>
        <v>30000</v>
      </c>
    </row>
    <row r="32" spans="1:9" ht="10.5" customHeight="1" x14ac:dyDescent="0.25">
      <c r="A32" s="103"/>
      <c r="B32" s="104" t="s">
        <v>324</v>
      </c>
      <c r="C32" s="151">
        <v>71700</v>
      </c>
      <c r="D32" s="151">
        <v>-33365</v>
      </c>
      <c r="E32" s="151">
        <f t="shared" si="2"/>
        <v>38335</v>
      </c>
      <c r="F32" s="151">
        <v>27180</v>
      </c>
      <c r="G32" s="151">
        <f t="shared" si="3"/>
        <v>27180</v>
      </c>
      <c r="H32" s="151">
        <f t="shared" si="9"/>
        <v>11155</v>
      </c>
    </row>
    <row r="33" spans="1:8" ht="10.5" customHeight="1" x14ac:dyDescent="0.25">
      <c r="A33" s="103"/>
      <c r="B33" s="104" t="s">
        <v>325</v>
      </c>
      <c r="C33" s="151">
        <v>0</v>
      </c>
      <c r="D33" s="151">
        <v>0</v>
      </c>
      <c r="E33" s="151">
        <f t="shared" si="2"/>
        <v>0</v>
      </c>
      <c r="F33" s="151">
        <v>0</v>
      </c>
      <c r="G33" s="151">
        <f t="shared" si="3"/>
        <v>0</v>
      </c>
      <c r="H33" s="151">
        <f t="shared" si="9"/>
        <v>0</v>
      </c>
    </row>
    <row r="34" spans="1:8" ht="10.5" customHeight="1" x14ac:dyDescent="0.25">
      <c r="A34" s="103"/>
      <c r="B34" s="104" t="s">
        <v>326</v>
      </c>
      <c r="C34" s="151">
        <v>3200</v>
      </c>
      <c r="D34" s="151">
        <v>-400</v>
      </c>
      <c r="E34" s="151">
        <f t="shared" si="2"/>
        <v>2800</v>
      </c>
      <c r="F34" s="151">
        <v>1200</v>
      </c>
      <c r="G34" s="151">
        <f t="shared" si="3"/>
        <v>1200</v>
      </c>
      <c r="H34" s="151">
        <f t="shared" si="9"/>
        <v>1600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51">
        <f t="shared" si="2"/>
        <v>0</v>
      </c>
      <c r="F35" s="151">
        <v>0</v>
      </c>
      <c r="G35" s="151">
        <f t="shared" si="3"/>
        <v>0</v>
      </c>
      <c r="H35" s="151">
        <f t="shared" si="7"/>
        <v>0</v>
      </c>
    </row>
    <row r="36" spans="1:8" ht="10.5" customHeight="1" x14ac:dyDescent="0.25">
      <c r="A36" s="103"/>
      <c r="B36" s="104" t="s">
        <v>328</v>
      </c>
      <c r="C36" s="151">
        <v>46000</v>
      </c>
      <c r="D36" s="151">
        <v>-6194</v>
      </c>
      <c r="E36" s="151">
        <f t="shared" si="2"/>
        <v>39806</v>
      </c>
      <c r="F36" s="151">
        <v>2872</v>
      </c>
      <c r="G36" s="151">
        <f t="shared" si="3"/>
        <v>2872</v>
      </c>
      <c r="H36" s="151">
        <f t="shared" si="7"/>
        <v>36934</v>
      </c>
    </row>
    <row r="37" spans="1:8" ht="10.5" customHeight="1" x14ac:dyDescent="0.25">
      <c r="A37" s="223" t="s">
        <v>329</v>
      </c>
      <c r="B37" s="232"/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</row>
    <row r="38" spans="1:8" ht="10.5" customHeight="1" x14ac:dyDescent="0.25">
      <c r="A38" s="103"/>
      <c r="B38" s="104" t="s">
        <v>330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</row>
    <row r="39" spans="1:8" ht="10.5" customHeight="1" x14ac:dyDescent="0.25">
      <c r="A39" s="103"/>
      <c r="B39" s="104" t="s">
        <v>331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</row>
    <row r="40" spans="1:8" ht="10.5" customHeight="1" x14ac:dyDescent="0.25">
      <c r="A40" s="103"/>
      <c r="B40" s="104" t="s">
        <v>332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</row>
    <row r="41" spans="1:8" ht="10.5" customHeight="1" x14ac:dyDescent="0.25">
      <c r="A41" s="103"/>
      <c r="B41" s="104" t="s">
        <v>333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</row>
    <row r="42" spans="1:8" ht="10.5" customHeight="1" x14ac:dyDescent="0.25">
      <c r="A42" s="103"/>
      <c r="B42" s="104" t="s">
        <v>334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</row>
    <row r="43" spans="1:8" ht="10.5" customHeight="1" x14ac:dyDescent="0.25">
      <c r="A43" s="103"/>
      <c r="B43" s="104" t="s">
        <v>335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</row>
    <row r="44" spans="1:8" ht="10.5" customHeight="1" x14ac:dyDescent="0.25">
      <c r="A44" s="103"/>
      <c r="B44" s="104" t="s">
        <v>336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</row>
    <row r="45" spans="1:8" ht="10.5" customHeight="1" x14ac:dyDescent="0.25">
      <c r="A45" s="103"/>
      <c r="B45" s="104" t="s">
        <v>337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3" t="s">
        <v>339</v>
      </c>
      <c r="B47" s="232"/>
      <c r="C47" s="152">
        <f>C48</f>
        <v>10494</v>
      </c>
      <c r="D47" s="152">
        <f t="shared" ref="D47:H47" si="10">D48</f>
        <v>0</v>
      </c>
      <c r="E47" s="152">
        <f t="shared" si="10"/>
        <v>10494</v>
      </c>
      <c r="F47" s="152">
        <f t="shared" si="10"/>
        <v>9980</v>
      </c>
      <c r="G47" s="152">
        <f t="shared" si="10"/>
        <v>9980</v>
      </c>
      <c r="H47" s="152">
        <f t="shared" si="10"/>
        <v>514</v>
      </c>
    </row>
    <row r="48" spans="1:8" ht="10.5" customHeight="1" x14ac:dyDescent="0.25">
      <c r="A48" s="103"/>
      <c r="B48" s="104" t="s">
        <v>340</v>
      </c>
      <c r="C48" s="151">
        <v>10494</v>
      </c>
      <c r="D48" s="151">
        <v>0</v>
      </c>
      <c r="E48" s="151">
        <v>10494</v>
      </c>
      <c r="F48" s="151">
        <v>9980</v>
      </c>
      <c r="G48" s="151">
        <v>9980</v>
      </c>
      <c r="H48" s="151">
        <f>E48-F48</f>
        <v>514</v>
      </c>
    </row>
    <row r="49" spans="1:8" ht="10.5" customHeight="1" x14ac:dyDescent="0.25">
      <c r="A49" s="103"/>
      <c r="B49" s="104" t="s">
        <v>341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</row>
    <row r="50" spans="1:8" ht="10.5" customHeight="1" x14ac:dyDescent="0.25">
      <c r="A50" s="103"/>
      <c r="B50" s="104" t="s">
        <v>342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</row>
    <row r="51" spans="1:8" ht="10.5" customHeight="1" x14ac:dyDescent="0.25">
      <c r="A51" s="103"/>
      <c r="B51" s="104" t="s">
        <v>343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</row>
    <row r="52" spans="1:8" ht="10.5" customHeight="1" x14ac:dyDescent="0.25">
      <c r="A52" s="103"/>
      <c r="B52" s="104" t="s">
        <v>344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3" t="s">
        <v>349</v>
      </c>
      <c r="B57" s="232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3" t="s">
        <v>353</v>
      </c>
      <c r="B61" s="232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3" t="s">
        <v>362</v>
      </c>
      <c r="B70" s="232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3" t="s">
        <v>366</v>
      </c>
      <c r="B74" s="232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3"/>
      <c r="B82" s="234"/>
      <c r="C82" s="116"/>
      <c r="D82" s="116"/>
      <c r="E82" s="116"/>
      <c r="F82" s="116"/>
      <c r="G82" s="116"/>
      <c r="H82" s="116"/>
    </row>
    <row r="83" spans="1:9" ht="15" customHeight="1" x14ac:dyDescent="0.25">
      <c r="A83" s="161" t="str">
        <f>A1</f>
        <v>INSTITUTO DE CATASTRO DEL ESTADO DE TLAXCALA</v>
      </c>
      <c r="B83" s="162"/>
      <c r="C83" s="162"/>
      <c r="D83" s="162"/>
      <c r="E83" s="162"/>
      <c r="F83" s="162"/>
      <c r="G83" s="162"/>
      <c r="H83" s="235"/>
    </row>
    <row r="84" spans="1:9" ht="15" customHeight="1" x14ac:dyDescent="0.25">
      <c r="A84" s="184" t="s">
        <v>294</v>
      </c>
      <c r="B84" s="185"/>
      <c r="C84" s="185"/>
      <c r="D84" s="185"/>
      <c r="E84" s="185"/>
      <c r="F84" s="185"/>
      <c r="G84" s="185"/>
      <c r="H84" s="236"/>
    </row>
    <row r="85" spans="1:9" ht="15" customHeight="1" x14ac:dyDescent="0.25">
      <c r="A85" s="184" t="s">
        <v>295</v>
      </c>
      <c r="B85" s="185"/>
      <c r="C85" s="185"/>
      <c r="D85" s="185"/>
      <c r="E85" s="185"/>
      <c r="F85" s="185"/>
      <c r="G85" s="185"/>
      <c r="H85" s="236"/>
    </row>
    <row r="86" spans="1:9" ht="15" customHeight="1" x14ac:dyDescent="0.25">
      <c r="A86" s="184" t="str">
        <f>A4</f>
        <v>Del 1 de enero al 30 de junio  2019 (b)</v>
      </c>
      <c r="B86" s="185"/>
      <c r="C86" s="185"/>
      <c r="D86" s="185"/>
      <c r="E86" s="185"/>
      <c r="F86" s="185"/>
      <c r="G86" s="185"/>
      <c r="H86" s="236"/>
    </row>
    <row r="87" spans="1:9" ht="15" customHeight="1" thickBot="1" x14ac:dyDescent="0.3">
      <c r="A87" s="187" t="s">
        <v>1</v>
      </c>
      <c r="B87" s="188"/>
      <c r="C87" s="188"/>
      <c r="D87" s="188"/>
      <c r="E87" s="188"/>
      <c r="F87" s="188"/>
      <c r="G87" s="188"/>
      <c r="H87" s="237"/>
    </row>
    <row r="88" spans="1:9" s="39" customFormat="1" ht="15.75" thickBot="1" x14ac:dyDescent="0.3">
      <c r="A88" s="161" t="s">
        <v>2</v>
      </c>
      <c r="B88" s="163"/>
      <c r="C88" s="229" t="s">
        <v>296</v>
      </c>
      <c r="D88" s="230"/>
      <c r="E88" s="230"/>
      <c r="F88" s="230"/>
      <c r="G88" s="231"/>
      <c r="H88" s="202" t="s">
        <v>297</v>
      </c>
      <c r="I88" s="102"/>
    </row>
    <row r="89" spans="1:9" s="39" customFormat="1" ht="24.75" customHeight="1" thickBot="1" x14ac:dyDescent="0.3">
      <c r="A89" s="187"/>
      <c r="B89" s="189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3"/>
      <c r="I89" s="102"/>
    </row>
    <row r="90" spans="1:9" ht="10.5" customHeight="1" x14ac:dyDescent="0.25">
      <c r="A90" s="225"/>
      <c r="B90" s="226"/>
      <c r="C90" s="117"/>
      <c r="D90" s="117"/>
      <c r="E90" s="117"/>
      <c r="F90" s="117"/>
      <c r="G90" s="117"/>
      <c r="H90" s="117"/>
    </row>
    <row r="91" spans="1:9" ht="10.5" customHeight="1" x14ac:dyDescent="0.25">
      <c r="A91" s="227" t="s">
        <v>374</v>
      </c>
      <c r="B91" s="22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3" t="s">
        <v>301</v>
      </c>
      <c r="B92" s="22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3" t="s">
        <v>309</v>
      </c>
      <c r="B100" s="22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3" t="s">
        <v>319</v>
      </c>
      <c r="B110" s="22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3" t="s">
        <v>329</v>
      </c>
      <c r="B120" s="22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3" t="s">
        <v>339</v>
      </c>
      <c r="B130" s="22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3" t="s">
        <v>349</v>
      </c>
      <c r="B140" s="22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3" t="s">
        <v>353</v>
      </c>
      <c r="B144" s="22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3" t="s">
        <v>362</v>
      </c>
      <c r="B153" s="22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3" t="s">
        <v>366</v>
      </c>
      <c r="B157" s="22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7" t="s">
        <v>375</v>
      </c>
      <c r="B166" s="228"/>
      <c r="C166" s="137">
        <f>C8</f>
        <v>5578794</v>
      </c>
      <c r="D166" s="142">
        <f t="shared" ref="D166:H166" si="11">D8</f>
        <v>0</v>
      </c>
      <c r="E166" s="142">
        <f t="shared" si="11"/>
        <v>5578794</v>
      </c>
      <c r="F166" s="142">
        <f t="shared" si="11"/>
        <v>2644164</v>
      </c>
      <c r="G166" s="142">
        <f t="shared" si="11"/>
        <v>2644164</v>
      </c>
      <c r="H166" s="142">
        <f t="shared" si="11"/>
        <v>2934630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E34" sqref="E34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0" t="str">
        <f>'FORMATO 6A'!A1</f>
        <v>INSTITUTO DE CATASTRO DEL ESTADO DE TLAXCALA</v>
      </c>
      <c r="B1" s="240"/>
      <c r="C1" s="240"/>
      <c r="D1" s="240"/>
      <c r="E1" s="240"/>
      <c r="F1" s="240"/>
      <c r="G1" s="181"/>
      <c r="H1" s="36"/>
    </row>
    <row r="2" spans="1:8" s="35" customFormat="1" ht="11.25" x14ac:dyDescent="0.2">
      <c r="A2" s="155" t="s">
        <v>294</v>
      </c>
      <c r="B2" s="156"/>
      <c r="C2" s="156"/>
      <c r="D2" s="156"/>
      <c r="E2" s="156"/>
      <c r="F2" s="156"/>
      <c r="G2" s="157"/>
      <c r="H2" s="36"/>
    </row>
    <row r="3" spans="1:8" s="35" customFormat="1" ht="11.25" x14ac:dyDescent="0.2">
      <c r="A3" s="155" t="s">
        <v>376</v>
      </c>
      <c r="B3" s="156"/>
      <c r="C3" s="156"/>
      <c r="D3" s="156"/>
      <c r="E3" s="156"/>
      <c r="F3" s="156"/>
      <c r="G3" s="157"/>
      <c r="H3" s="36"/>
    </row>
    <row r="4" spans="1:8" s="35" customFormat="1" ht="11.25" x14ac:dyDescent="0.2">
      <c r="A4" s="155" t="str">
        <f>'FORMATO 6A'!A4</f>
        <v>Del 1 de enero al 30 de junio  2019 (b)</v>
      </c>
      <c r="B4" s="156"/>
      <c r="C4" s="156"/>
      <c r="D4" s="156"/>
      <c r="E4" s="156"/>
      <c r="F4" s="156"/>
      <c r="G4" s="157"/>
      <c r="H4" s="36"/>
    </row>
    <row r="5" spans="1:8" s="35" customFormat="1" ht="12" thickBot="1" x14ac:dyDescent="0.25">
      <c r="A5" s="158" t="s">
        <v>1</v>
      </c>
      <c r="B5" s="159"/>
      <c r="C5" s="159"/>
      <c r="D5" s="159"/>
      <c r="E5" s="159"/>
      <c r="F5" s="159"/>
      <c r="G5" s="160"/>
      <c r="H5" s="36"/>
    </row>
    <row r="6" spans="1:8" s="35" customFormat="1" ht="12" thickBot="1" x14ac:dyDescent="0.25">
      <c r="A6" s="164" t="s">
        <v>2</v>
      </c>
      <c r="B6" s="229" t="s">
        <v>296</v>
      </c>
      <c r="C6" s="230"/>
      <c r="D6" s="230"/>
      <c r="E6" s="230"/>
      <c r="F6" s="231"/>
      <c r="G6" s="202" t="s">
        <v>297</v>
      </c>
      <c r="H6" s="36"/>
    </row>
    <row r="7" spans="1:8" s="35" customFormat="1" ht="17.25" thickBot="1" x14ac:dyDescent="0.25">
      <c r="A7" s="16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3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5578794</v>
      </c>
      <c r="C9" s="124">
        <f t="shared" ref="C9:G9" si="0">C10</f>
        <v>0</v>
      </c>
      <c r="D9" s="124">
        <f t="shared" si="0"/>
        <v>5578794</v>
      </c>
      <c r="E9" s="124">
        <f t="shared" si="0"/>
        <v>2644164</v>
      </c>
      <c r="F9" s="124">
        <f t="shared" si="0"/>
        <v>2644164</v>
      </c>
      <c r="G9" s="124">
        <f t="shared" si="0"/>
        <v>2934630</v>
      </c>
    </row>
    <row r="10" spans="1:8" x14ac:dyDescent="0.25">
      <c r="A10" s="6" t="s">
        <v>443</v>
      </c>
      <c r="B10" s="54">
        <f>'FORMATO 5'!D44</f>
        <v>5578794</v>
      </c>
      <c r="C10" s="54">
        <f>'FORMATO 5'!E44</f>
        <v>0</v>
      </c>
      <c r="D10" s="54">
        <f>B10+C10</f>
        <v>5578794</v>
      </c>
      <c r="E10" s="54">
        <f>'FORMATO 6A'!F8</f>
        <v>2644164</v>
      </c>
      <c r="F10" s="54">
        <f>E10</f>
        <v>2644164</v>
      </c>
      <c r="G10" s="54">
        <f>D10-E10</f>
        <v>2934630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5578794</v>
      </c>
      <c r="C30" s="54">
        <f t="shared" ref="C30:G30" si="1">C9+C20</f>
        <v>0</v>
      </c>
      <c r="D30" s="54">
        <f t="shared" si="1"/>
        <v>5578794</v>
      </c>
      <c r="E30" s="54">
        <f t="shared" si="1"/>
        <v>2644164</v>
      </c>
      <c r="F30" s="54">
        <f t="shared" si="1"/>
        <v>2644164</v>
      </c>
      <c r="G30" s="54">
        <f t="shared" si="1"/>
        <v>2934630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1" t="str">
        <f>'FORMATO 6B'!A1:G1</f>
        <v>INSTITUTO DE CATASTRO DEL ESTADO DE TLAXCALA</v>
      </c>
      <c r="B1" s="162"/>
      <c r="C1" s="162"/>
      <c r="D1" s="162"/>
      <c r="E1" s="162"/>
      <c r="F1" s="162"/>
      <c r="G1" s="162"/>
      <c r="H1" s="23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36"/>
    </row>
    <row r="3" spans="1:9" x14ac:dyDescent="0.25">
      <c r="A3" s="184" t="s">
        <v>389</v>
      </c>
      <c r="B3" s="185"/>
      <c r="C3" s="185"/>
      <c r="D3" s="185"/>
      <c r="E3" s="185"/>
      <c r="F3" s="185"/>
      <c r="G3" s="185"/>
      <c r="H3" s="236"/>
    </row>
    <row r="4" spans="1:9" x14ac:dyDescent="0.25">
      <c r="A4" s="184" t="str">
        <f>'FORMATO 6B'!A4:G4</f>
        <v>Del 1 de enero al 30 de junio  2019 (b)</v>
      </c>
      <c r="B4" s="185"/>
      <c r="C4" s="185"/>
      <c r="D4" s="185"/>
      <c r="E4" s="185"/>
      <c r="F4" s="185"/>
      <c r="G4" s="185"/>
      <c r="H4" s="23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37"/>
    </row>
    <row r="6" spans="1:9" ht="15.75" thickBot="1" x14ac:dyDescent="0.3">
      <c r="A6" s="161" t="s">
        <v>2</v>
      </c>
      <c r="B6" s="163"/>
      <c r="C6" s="229" t="s">
        <v>296</v>
      </c>
      <c r="D6" s="230"/>
      <c r="E6" s="230"/>
      <c r="F6" s="230"/>
      <c r="G6" s="231"/>
      <c r="H6" s="202" t="s">
        <v>297</v>
      </c>
    </row>
    <row r="7" spans="1:9" ht="17.25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3"/>
    </row>
    <row r="8" spans="1:9" ht="10.5" customHeight="1" x14ac:dyDescent="0.25">
      <c r="A8" s="178"/>
      <c r="B8" s="243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1" t="s">
        <v>390</v>
      </c>
      <c r="B9" s="244"/>
      <c r="C9" s="130">
        <f>C10</f>
        <v>5578794</v>
      </c>
      <c r="D9" s="130">
        <f t="shared" ref="D9:H9" si="0">D10</f>
        <v>0</v>
      </c>
      <c r="E9" s="130">
        <f t="shared" si="0"/>
        <v>5578794</v>
      </c>
      <c r="F9" s="130">
        <f t="shared" si="0"/>
        <v>2644164</v>
      </c>
      <c r="G9" s="130">
        <f t="shared" si="0"/>
        <v>2644164</v>
      </c>
      <c r="H9" s="130">
        <f t="shared" si="0"/>
        <v>2934630</v>
      </c>
      <c r="I9" s="45"/>
    </row>
    <row r="10" spans="1:9" s="41" customFormat="1" ht="10.5" customHeight="1" x14ac:dyDescent="0.25">
      <c r="A10" s="241" t="s">
        <v>391</v>
      </c>
      <c r="B10" s="242"/>
      <c r="C10" s="130">
        <f>C18</f>
        <v>5578794</v>
      </c>
      <c r="D10" s="130">
        <f t="shared" ref="D10:H10" si="1">D18</f>
        <v>0</v>
      </c>
      <c r="E10" s="130">
        <f t="shared" si="1"/>
        <v>5578794</v>
      </c>
      <c r="F10" s="130">
        <f t="shared" si="1"/>
        <v>2644164</v>
      </c>
      <c r="G10" s="130">
        <f t="shared" si="1"/>
        <v>2644164</v>
      </c>
      <c r="H10" s="130">
        <f t="shared" si="1"/>
        <v>2934630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5578794</v>
      </c>
      <c r="D18" s="128">
        <f>'FORMATO 6B'!C10</f>
        <v>0</v>
      </c>
      <c r="E18" s="128">
        <f>C18+D18</f>
        <v>5578794</v>
      </c>
      <c r="F18" s="128">
        <f>'FORMATO 6B'!E10</f>
        <v>2644164</v>
      </c>
      <c r="G18" s="128">
        <f>F18</f>
        <v>2644164</v>
      </c>
      <c r="H18" s="128">
        <f>E18-G18</f>
        <v>2934630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1" t="s">
        <v>400</v>
      </c>
      <c r="B20" s="242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1" t="s">
        <v>408</v>
      </c>
      <c r="B29" s="242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1" t="s">
        <v>418</v>
      </c>
      <c r="B40" s="242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1" t="s">
        <v>423</v>
      </c>
      <c r="B46" s="242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1" t="s">
        <v>391</v>
      </c>
      <c r="B47" s="242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1" t="s">
        <v>400</v>
      </c>
      <c r="B57" s="242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1" t="s">
        <v>408</v>
      </c>
      <c r="B66" s="242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1" t="s">
        <v>418</v>
      </c>
      <c r="B77" s="242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1" t="s">
        <v>375</v>
      </c>
      <c r="B83" s="242"/>
      <c r="C83" s="130">
        <f>C9</f>
        <v>5578794</v>
      </c>
      <c r="D83" s="130">
        <f t="shared" ref="D83:H83" si="2">D9</f>
        <v>0</v>
      </c>
      <c r="E83" s="130">
        <f t="shared" si="2"/>
        <v>5578794</v>
      </c>
      <c r="F83" s="130">
        <f t="shared" si="2"/>
        <v>2644164</v>
      </c>
      <c r="G83" s="130">
        <f t="shared" si="2"/>
        <v>2644164</v>
      </c>
      <c r="H83" s="130">
        <f t="shared" si="2"/>
        <v>2934630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D21" sqref="D21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1" t="str">
        <f>'FORMATO 6C'!A1:H1</f>
        <v>INSTITUTO DE CATASTRO DEL ESTADO DE TLAXCALA</v>
      </c>
      <c r="B1" s="162"/>
      <c r="C1" s="162"/>
      <c r="D1" s="162"/>
      <c r="E1" s="162"/>
      <c r="F1" s="162"/>
      <c r="G1" s="235"/>
    </row>
    <row r="2" spans="1:7" x14ac:dyDescent="0.25">
      <c r="A2" s="184" t="s">
        <v>294</v>
      </c>
      <c r="B2" s="185"/>
      <c r="C2" s="185"/>
      <c r="D2" s="185"/>
      <c r="E2" s="185"/>
      <c r="F2" s="185"/>
      <c r="G2" s="236"/>
    </row>
    <row r="3" spans="1:7" x14ac:dyDescent="0.25">
      <c r="A3" s="184" t="s">
        <v>424</v>
      </c>
      <c r="B3" s="185"/>
      <c r="C3" s="185"/>
      <c r="D3" s="185"/>
      <c r="E3" s="185"/>
      <c r="F3" s="185"/>
      <c r="G3" s="236"/>
    </row>
    <row r="4" spans="1:7" x14ac:dyDescent="0.25">
      <c r="A4" s="184" t="s">
        <v>450</v>
      </c>
      <c r="B4" s="185"/>
      <c r="C4" s="185"/>
      <c r="D4" s="185"/>
      <c r="E4" s="185"/>
      <c r="F4" s="185"/>
      <c r="G4" s="236"/>
    </row>
    <row r="5" spans="1:7" ht="15.75" thickBot="1" x14ac:dyDescent="0.3">
      <c r="A5" s="187" t="s">
        <v>1</v>
      </c>
      <c r="B5" s="188"/>
      <c r="C5" s="188"/>
      <c r="D5" s="188"/>
      <c r="E5" s="188"/>
      <c r="F5" s="188"/>
      <c r="G5" s="237"/>
    </row>
    <row r="6" spans="1:7" ht="15.75" thickBot="1" x14ac:dyDescent="0.3">
      <c r="A6" s="245" t="s">
        <v>2</v>
      </c>
      <c r="B6" s="229" t="s">
        <v>296</v>
      </c>
      <c r="C6" s="230"/>
      <c r="D6" s="230"/>
      <c r="E6" s="230"/>
      <c r="F6" s="231"/>
      <c r="G6" s="202" t="s">
        <v>297</v>
      </c>
    </row>
    <row r="7" spans="1:7" ht="17.25" thickBot="1" x14ac:dyDescent="0.3">
      <c r="A7" s="246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3"/>
    </row>
    <row r="8" spans="1:7" x14ac:dyDescent="0.25">
      <c r="A8" s="25" t="s">
        <v>426</v>
      </c>
      <c r="B8" s="133">
        <f>B9</f>
        <v>4798094</v>
      </c>
      <c r="C8" s="133">
        <f t="shared" ref="C8:G8" si="0">C9</f>
        <v>0</v>
      </c>
      <c r="D8" s="133">
        <f t="shared" si="0"/>
        <v>4798094</v>
      </c>
      <c r="E8" s="133">
        <f t="shared" si="0"/>
        <v>2243462</v>
      </c>
      <c r="F8" s="133">
        <f t="shared" si="0"/>
        <v>2243462</v>
      </c>
      <c r="G8" s="133">
        <f t="shared" si="0"/>
        <v>2554632</v>
      </c>
    </row>
    <row r="9" spans="1:7" ht="21.75" customHeight="1" x14ac:dyDescent="0.25">
      <c r="A9" s="26" t="s">
        <v>427</v>
      </c>
      <c r="B9" s="134">
        <f>'FORMATO 6A'!C9</f>
        <v>4798094</v>
      </c>
      <c r="C9" s="54">
        <f>'FORMATO 6A'!D9</f>
        <v>0</v>
      </c>
      <c r="D9" s="54">
        <f>B9+C9</f>
        <v>4798094</v>
      </c>
      <c r="E9" s="54">
        <f>'FORMATO 6A'!F9</f>
        <v>2243462</v>
      </c>
      <c r="F9" s="54">
        <f>E9</f>
        <v>2243462</v>
      </c>
      <c r="G9" s="54">
        <f>D9-F9</f>
        <v>2554632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4798094</v>
      </c>
      <c r="C31" s="133">
        <f t="shared" ref="C31:G31" si="1">C9</f>
        <v>0</v>
      </c>
      <c r="D31" s="133">
        <f t="shared" si="1"/>
        <v>4798094</v>
      </c>
      <c r="E31" s="133">
        <f t="shared" si="1"/>
        <v>2243462</v>
      </c>
      <c r="F31" s="133">
        <f t="shared" si="1"/>
        <v>2243462</v>
      </c>
      <c r="G31" s="133">
        <f t="shared" si="1"/>
        <v>2554632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Edith</cp:lastModifiedBy>
  <cp:lastPrinted>2018-10-08T21:02:08Z</cp:lastPrinted>
  <dcterms:created xsi:type="dcterms:W3CDTF">2016-11-22T17:06:04Z</dcterms:created>
  <dcterms:modified xsi:type="dcterms:W3CDTF">2019-07-19T19:22:44Z</dcterms:modified>
</cp:coreProperties>
</file>