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<sst xmlns="http://schemas.openxmlformats.org/spreadsheetml/2006/main" count="170" uniqueCount="93">
  <si>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</si>
  <si>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</si>
  <si>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</si>
  <si>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</si>
  <si>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</si>
  <si>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</si>
  <si>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</si>
  <si>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</si>
  <si>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</si>
  <si>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</si>
  <si>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</si>
  <si>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</si>
  <si>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</si>
  <si>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</si>
  <si>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</si>
  <si>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</si>
  <si>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</si>
  <si>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</si>
  <si>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</si>
  <si>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</si>
  <si>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</si>
  <si>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</si>
  <si>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</si>
  <si>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</si>
  <si>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</si>
  <si>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</si>
  <si>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</si>
  <si>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</si>
  <si>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</si>
  <si>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</si>
  <si>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</si>
  <si>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</si>
  <si>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</si>
  <si>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</si>
  <si>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</si>
  <si>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</si>
  <si>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</si>
  <si>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</si>
  <si>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</si>
  <si>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</si>
  <si>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</si>
  <si>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</si>
  <si>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</si>
  <si>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</si>
  <si>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</si>
  <si>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</si>
  <si>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</si>
  <si>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</si>
  <si>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</si>
  <si>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</si>
  <si>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</si>
  <si>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</si>
  <si>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</si>
  <si>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</si>
  <si>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</si>
  <si>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</si>
  <si>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</si>
  <si>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</si>
  <si>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</si>
  <si>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</si>
  <si>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</si>
  <si>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</si>
  <si>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</si>
  <si>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</si>
  <si>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</si>
  <si>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</si>
  <si>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</si>
  <si>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</si>
  <si>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</si>
  <si>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</si>
  <si>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</si>
  <si>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</si>
  <si>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</si>
  <si>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</si>
  <si>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</si>
  <si>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</si>
  <si>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</si>
  <si>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</si>
  <si>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</si>
  <si>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</si>
  <si>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</si>
  <si>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</si>
  <si>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</si>
  <si>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</si>
  <si>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</si>
  <si>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</si>
  <si>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</si>
  <si>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Régimen Estatal de Protección Social en Salud en Tlaxcala</t>
  </si>
  <si>
    <t>Del 1 de Enero al 30 de Septiembre de 2017 (b)</t>
  </si>
  <si>
    <t>DR. JOSÉ HIPÓLITO SÁNCHEZ HERNANDEZ</t>
  </si>
  <si>
    <t>C.P. GIOVANNA DY AGUILAR MEZA</t>
  </si>
  <si>
    <t>DIRECTOR GENERAL</t>
  </si>
  <si>
    <t>SUBDIRECTORA DE ADMINISTRACIÓN Y FINANCIAMIENTO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</si>
</sst>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8" fillId="0" borderId="0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left" vertical="center" indent="3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left" vertical="center" indent="3"/>
    </xf>
    <xf numFmtId="0" fontId="37" fillId="0" borderId="18" xfId="0" applyFont="1" applyBorder="1" applyAlignment="1">
      <alignment/>
    </xf>
    <xf numFmtId="0" fontId="37" fillId="0" borderId="0" xfId="0" applyFont="1" applyBorder="1" applyAlignment="1">
      <alignment horizontal="left" vertical="center" indent="3"/>
    </xf>
    <xf numFmtId="0" fontId="0" fillId="0" borderId="0" xfId="0" applyBorder="1" applyAlignment="1">
      <alignment/>
    </xf>
    <xf numFmtId="0" fontId="37" fillId="0" borderId="19" xfId="0" applyFont="1" applyBorder="1" applyAlignment="1">
      <alignment horizontal="left" vertical="center"/>
    </xf>
    <xf numFmtId="164" fontId="37" fillId="0" borderId="1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0"/>
  <sheetViews>
    <sheetView tabSelected="1" zoomScale="90" zoomScaleNormal="90" zoomScalePageLayoutView="0" workbookViewId="0" topLeftCell="A1">
      <pane ySplit="9" topLeftCell="A84" activePane="bottomLeft" state="frozen"/>
      <selection pane="topLeft" activeCell="A1" sqref="A1"/>
      <selection pane="bottomLeft" activeCell="J89" sqref="J8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56.00390625" style="6" customWidth="1"/>
    <col min="4" max="4" width="19.140625" style="6" customWidth="1"/>
    <col min="5" max="5" width="21.8515625" style="6" customWidth="1"/>
    <col min="6" max="6" width="14.8515625" style="6" customWidth="1"/>
    <col min="7" max="7" width="14.7109375" style="6" customWidth="1"/>
    <col min="8" max="8" width="16.140625" style="6" customWidth="1"/>
    <col min="9" max="9" width="17.00390625" style="6" customWidth="1"/>
    <col min="10" max="16384" width="11.00390625" style="6" customWidth="1"/>
  </cols>
  <sheetData>
    <row r="1" ht="14.25" thickBot="1"/>
    <row r="2" spans="2:9" ht="13.5">
      <c r="B2" s="29" t="s">
        <v>87</v>
      </c>
      <c r="C2" s="30"/>
      <c r="D2" s="30"/>
      <c r="E2" s="30"/>
      <c r="F2" s="30"/>
      <c r="G2" s="30"/>
      <c r="H2" s="30"/>
      <c r="I2" s="31"/>
    </row>
    <row r="3" spans="2:9" ht="13.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>
      <c r="B4" s="32" t="s">
        <v>1</v>
      </c>
      <c r="C4" s="33"/>
      <c r="D4" s="33"/>
      <c r="E4" s="33"/>
      <c r="F4" s="33"/>
      <c r="G4" s="33"/>
      <c r="H4" s="33"/>
      <c r="I4" s="34"/>
    </row>
    <row r="5" spans="2:9" ht="13.5">
      <c r="B5" s="32" t="s">
        <v>88</v>
      </c>
      <c r="C5" s="33"/>
      <c r="D5" s="33"/>
      <c r="E5" s="33"/>
      <c r="F5" s="33"/>
      <c r="G5" s="33"/>
      <c r="H5" s="33"/>
      <c r="I5" s="34"/>
    </row>
    <row r="6" spans="2:9" ht="14.25" thickBot="1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>
      <c r="B7" s="29" t="s">
        <v>3</v>
      </c>
      <c r="C7" s="38"/>
      <c r="D7" s="29" t="s">
        <v>4</v>
      </c>
      <c r="E7" s="30"/>
      <c r="F7" s="30"/>
      <c r="G7" s="30"/>
      <c r="H7" s="38"/>
      <c r="I7" s="41" t="s">
        <v>5</v>
      </c>
    </row>
    <row r="8" spans="2:9" ht="15" customHeight="1" thickBot="1">
      <c r="B8" s="32"/>
      <c r="C8" s="40"/>
      <c r="D8" s="35"/>
      <c r="E8" s="36"/>
      <c r="F8" s="36"/>
      <c r="G8" s="36"/>
      <c r="H8" s="39"/>
      <c r="I8" s="42"/>
    </row>
    <row r="9" spans="2:9" ht="27.75" thickBot="1">
      <c r="B9" s="35"/>
      <c r="C9" s="3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3.5">
      <c r="B10" s="7" t="s">
        <v>11</v>
      </c>
      <c r="C10" s="8"/>
      <c r="D10" s="14">
        <f aca="true" t="shared" si="0" ref="D10:I10">D11+D19+D29+D39+D49+D59+D72+D76+D63</f>
        <v>280909000</v>
      </c>
      <c r="E10" s="14">
        <f t="shared" si="0"/>
        <v>-4421720</v>
      </c>
      <c r="F10" s="14">
        <f t="shared" si="0"/>
        <v>276487280</v>
      </c>
      <c r="G10" s="14">
        <f t="shared" si="0"/>
        <v>146985849.8</v>
      </c>
      <c r="H10" s="14">
        <f t="shared" si="0"/>
        <v>146985849.8</v>
      </c>
      <c r="I10" s="14">
        <f t="shared" si="0"/>
        <v>129501430.2</v>
      </c>
    </row>
    <row r="11" spans="2:9" ht="13.5">
      <c r="B11" s="3" t="s">
        <v>12</v>
      </c>
      <c r="C11" s="9"/>
      <c r="D11" s="15">
        <f aca="true" t="shared" si="1" ref="D11:I11">SUM(D12:D18)</f>
        <v>1462267</v>
      </c>
      <c r="E11" s="15">
        <f t="shared" si="1"/>
        <v>0</v>
      </c>
      <c r="F11" s="15">
        <f t="shared" si="1"/>
        <v>1462267</v>
      </c>
      <c r="G11" s="15">
        <f t="shared" si="1"/>
        <v>1462267</v>
      </c>
      <c r="H11" s="15">
        <f t="shared" si="1"/>
        <v>1462267</v>
      </c>
      <c r="I11" s="15">
        <f t="shared" si="1"/>
        <v>0</v>
      </c>
    </row>
    <row r="12" spans="2:9" ht="13.5">
      <c r="B12" s="13" t="s">
        <v>13</v>
      </c>
      <c r="C12" s="11"/>
      <c r="D12" s="15">
        <v>0</v>
      </c>
      <c r="E12" s="16">
        <v>0</v>
      </c>
      <c r="F12" s="16">
        <f>D12+E12</f>
        <v>0</v>
      </c>
      <c r="G12" s="16">
        <v>0</v>
      </c>
      <c r="H12" s="16">
        <v>0</v>
      </c>
      <c r="I12" s="16">
        <f>F12-G12</f>
        <v>0</v>
      </c>
    </row>
    <row r="13" spans="2:9" ht="13.5">
      <c r="B13" s="13" t="s">
        <v>14</v>
      </c>
      <c r="C13" s="11"/>
      <c r="D13" s="15">
        <v>1462267</v>
      </c>
      <c r="E13" s="16">
        <v>0</v>
      </c>
      <c r="F13" s="16">
        <f aca="true" t="shared" si="2" ref="F13:F18">D13+E13</f>
        <v>1462267</v>
      </c>
      <c r="G13" s="16">
        <v>1462267</v>
      </c>
      <c r="H13" s="16">
        <v>1462267</v>
      </c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2:9" ht="13.5">
      <c r="B15" s="13" t="s">
        <v>16</v>
      </c>
      <c r="C15" s="11"/>
      <c r="D15" s="15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3.5">
      <c r="B16" s="13" t="s">
        <v>17</v>
      </c>
      <c r="C16" s="11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3.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>
        <v>0</v>
      </c>
      <c r="E18" s="16">
        <v>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3996053.4299999997</v>
      </c>
      <c r="E19" s="15">
        <f t="shared" si="4"/>
        <v>-169232.13999999998</v>
      </c>
      <c r="F19" s="15">
        <f t="shared" si="4"/>
        <v>3826821.29</v>
      </c>
      <c r="G19" s="15">
        <f t="shared" si="4"/>
        <v>2501649.9299999997</v>
      </c>
      <c r="H19" s="15">
        <f t="shared" si="4"/>
        <v>2501649.9299999997</v>
      </c>
      <c r="I19" s="15">
        <f t="shared" si="4"/>
        <v>1325171.3599999999</v>
      </c>
    </row>
    <row r="20" spans="2:9" ht="13.5">
      <c r="B20" s="13" t="s">
        <v>21</v>
      </c>
      <c r="C20" s="11"/>
      <c r="D20" s="15">
        <v>2576821</v>
      </c>
      <c r="E20" s="16">
        <v>-154125.91</v>
      </c>
      <c r="F20" s="15">
        <f aca="true" t="shared" si="5" ref="F20:F28">D20+E20</f>
        <v>2422695.09</v>
      </c>
      <c r="G20" s="16">
        <v>1891476.16</v>
      </c>
      <c r="H20" s="16">
        <v>1891476.16</v>
      </c>
      <c r="I20" s="16">
        <f>F20-G20</f>
        <v>531218.9299999999</v>
      </c>
    </row>
    <row r="21" spans="2:9" ht="13.5">
      <c r="B21" s="13" t="s">
        <v>22</v>
      </c>
      <c r="C21" s="11"/>
      <c r="D21" s="15">
        <v>10000</v>
      </c>
      <c r="E21" s="16">
        <v>68686.44</v>
      </c>
      <c r="F21" s="15">
        <f t="shared" si="5"/>
        <v>78686.44</v>
      </c>
      <c r="G21" s="16">
        <v>74511.77</v>
      </c>
      <c r="H21" s="16">
        <v>74511.77</v>
      </c>
      <c r="I21" s="16">
        <f aca="true" t="shared" si="6" ref="I21:I83">F21-G21</f>
        <v>4174.669999999998</v>
      </c>
    </row>
    <row r="22" spans="2:9" ht="13.5">
      <c r="B22" s="13" t="s">
        <v>23</v>
      </c>
      <c r="C22" s="11"/>
      <c r="D22" s="15">
        <v>0</v>
      </c>
      <c r="E22" s="16">
        <v>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3.5">
      <c r="B23" s="13" t="s">
        <v>24</v>
      </c>
      <c r="C23" s="11"/>
      <c r="D23" s="15">
        <v>72164</v>
      </c>
      <c r="E23" s="16">
        <v>-59596.12</v>
      </c>
      <c r="F23" s="15">
        <f t="shared" si="5"/>
        <v>12567.879999999997</v>
      </c>
      <c r="G23" s="16">
        <v>11567.88</v>
      </c>
      <c r="H23" s="16">
        <v>11567.88</v>
      </c>
      <c r="I23" s="16">
        <f t="shared" si="6"/>
        <v>999.9999999999982</v>
      </c>
    </row>
    <row r="24" spans="2:9" ht="13.5">
      <c r="B24" s="13" t="s">
        <v>25</v>
      </c>
      <c r="C24" s="11"/>
      <c r="D24" s="15">
        <v>0</v>
      </c>
      <c r="E24" s="16">
        <v>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3.5">
      <c r="B25" s="13" t="s">
        <v>26</v>
      </c>
      <c r="C25" s="11"/>
      <c r="D25" s="15">
        <v>1299999.43</v>
      </c>
      <c r="E25" s="16">
        <v>-19736</v>
      </c>
      <c r="F25" s="15">
        <f t="shared" si="5"/>
        <v>1280263.43</v>
      </c>
      <c r="G25" s="16">
        <v>522261.62</v>
      </c>
      <c r="H25" s="16">
        <v>522261.62</v>
      </c>
      <c r="I25" s="16">
        <f t="shared" si="6"/>
        <v>758001.8099999999</v>
      </c>
    </row>
    <row r="26" spans="2:9" ht="13.5">
      <c r="B26" s="13" t="s">
        <v>27</v>
      </c>
      <c r="C26" s="11"/>
      <c r="D26" s="15">
        <v>20000</v>
      </c>
      <c r="E26" s="16">
        <v>0</v>
      </c>
      <c r="F26" s="15">
        <f t="shared" si="5"/>
        <v>20000</v>
      </c>
      <c r="G26" s="16">
        <v>0</v>
      </c>
      <c r="H26" s="16">
        <v>0</v>
      </c>
      <c r="I26" s="16">
        <f t="shared" si="6"/>
        <v>20000</v>
      </c>
    </row>
    <row r="27" spans="2:9" ht="13.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3.5">
      <c r="B28" s="13" t="s">
        <v>29</v>
      </c>
      <c r="C28" s="11"/>
      <c r="D28" s="15">
        <v>17069</v>
      </c>
      <c r="E28" s="16">
        <v>-4460.55</v>
      </c>
      <c r="F28" s="15">
        <f t="shared" si="5"/>
        <v>12608.45</v>
      </c>
      <c r="G28" s="16">
        <v>1832.5</v>
      </c>
      <c r="H28" s="16">
        <v>1832.5</v>
      </c>
      <c r="I28" s="16">
        <f t="shared" si="6"/>
        <v>10775.95</v>
      </c>
    </row>
    <row r="29" spans="2:9" ht="13.5">
      <c r="B29" s="3" t="s">
        <v>30</v>
      </c>
      <c r="C29" s="9"/>
      <c r="D29" s="15">
        <f aca="true" t="shared" si="7" ref="D29:I29">SUM(D30:D38)</f>
        <v>2910523.57</v>
      </c>
      <c r="E29" s="15">
        <f t="shared" si="7"/>
        <v>1429590.14</v>
      </c>
      <c r="F29" s="15">
        <f t="shared" si="7"/>
        <v>4340113.71</v>
      </c>
      <c r="G29" s="15">
        <f t="shared" si="7"/>
        <v>2418965.8899999997</v>
      </c>
      <c r="H29" s="15">
        <f t="shared" si="7"/>
        <v>2418965.8899999997</v>
      </c>
      <c r="I29" s="15">
        <f t="shared" si="7"/>
        <v>1921147.82</v>
      </c>
    </row>
    <row r="30" spans="2:9" ht="13.5">
      <c r="B30" s="13" t="s">
        <v>31</v>
      </c>
      <c r="C30" s="11"/>
      <c r="D30" s="15">
        <v>253000</v>
      </c>
      <c r="E30" s="16">
        <v>15763</v>
      </c>
      <c r="F30" s="15">
        <f aca="true" t="shared" si="8" ref="F30:F38">D30+E30</f>
        <v>268763</v>
      </c>
      <c r="G30" s="16">
        <v>126465.39</v>
      </c>
      <c r="H30" s="16">
        <v>126465.39</v>
      </c>
      <c r="I30" s="16">
        <f t="shared" si="6"/>
        <v>142297.61</v>
      </c>
    </row>
    <row r="31" spans="2:9" ht="13.5">
      <c r="B31" s="13" t="s">
        <v>32</v>
      </c>
      <c r="C31" s="11"/>
      <c r="D31" s="15">
        <v>0</v>
      </c>
      <c r="E31" s="16">
        <v>90000</v>
      </c>
      <c r="F31" s="15">
        <f t="shared" si="8"/>
        <v>90000</v>
      </c>
      <c r="G31" s="16">
        <v>52549.05</v>
      </c>
      <c r="H31" s="16">
        <v>52549.05</v>
      </c>
      <c r="I31" s="16">
        <f t="shared" si="6"/>
        <v>37450.95</v>
      </c>
    </row>
    <row r="32" spans="2:9" ht="13.5">
      <c r="B32" s="13" t="s">
        <v>33</v>
      </c>
      <c r="C32" s="11"/>
      <c r="D32" s="15">
        <v>1267275</v>
      </c>
      <c r="E32" s="16">
        <v>69189.91</v>
      </c>
      <c r="F32" s="15">
        <f t="shared" si="8"/>
        <v>1336464.91</v>
      </c>
      <c r="G32" s="16">
        <v>366625.2</v>
      </c>
      <c r="H32" s="16">
        <v>366625.2</v>
      </c>
      <c r="I32" s="16">
        <f t="shared" si="6"/>
        <v>969839.71</v>
      </c>
    </row>
    <row r="33" spans="2:9" ht="13.5">
      <c r="B33" s="13" t="s">
        <v>34</v>
      </c>
      <c r="C33" s="11"/>
      <c r="D33" s="15">
        <v>26000</v>
      </c>
      <c r="E33" s="16">
        <v>4900</v>
      </c>
      <c r="F33" s="15">
        <f t="shared" si="8"/>
        <v>30900</v>
      </c>
      <c r="G33" s="16">
        <v>7888.87</v>
      </c>
      <c r="H33" s="16">
        <v>7888.87</v>
      </c>
      <c r="I33" s="16">
        <f t="shared" si="6"/>
        <v>23011.13</v>
      </c>
    </row>
    <row r="34" spans="2:9" ht="13.5">
      <c r="B34" s="13" t="s">
        <v>35</v>
      </c>
      <c r="C34" s="11"/>
      <c r="D34" s="15">
        <v>520000</v>
      </c>
      <c r="E34" s="16">
        <v>-36458</v>
      </c>
      <c r="F34" s="15">
        <f t="shared" si="8"/>
        <v>483542</v>
      </c>
      <c r="G34" s="16">
        <v>416074.18</v>
      </c>
      <c r="H34" s="16">
        <v>416074.18</v>
      </c>
      <c r="I34" s="16">
        <f t="shared" si="6"/>
        <v>67467.82</v>
      </c>
    </row>
    <row r="35" spans="2:9" ht="13.5">
      <c r="B35" s="13" t="s">
        <v>36</v>
      </c>
      <c r="C35" s="11"/>
      <c r="D35" s="15">
        <v>599815</v>
      </c>
      <c r="E35" s="16">
        <v>-835.2</v>
      </c>
      <c r="F35" s="15">
        <f t="shared" si="8"/>
        <v>598979.8</v>
      </c>
      <c r="G35" s="16">
        <v>0</v>
      </c>
      <c r="H35" s="16">
        <v>0</v>
      </c>
      <c r="I35" s="16">
        <f t="shared" si="6"/>
        <v>598979.8</v>
      </c>
    </row>
    <row r="36" spans="2:9" ht="13.5">
      <c r="B36" s="13" t="s">
        <v>37</v>
      </c>
      <c r="C36" s="11"/>
      <c r="D36" s="15">
        <v>145188.57</v>
      </c>
      <c r="E36" s="16">
        <v>-14859.48</v>
      </c>
      <c r="F36" s="15">
        <f t="shared" si="8"/>
        <v>130329.09000000001</v>
      </c>
      <c r="G36" s="16">
        <v>77874.29</v>
      </c>
      <c r="H36" s="16">
        <v>77874.29</v>
      </c>
      <c r="I36" s="16">
        <f t="shared" si="6"/>
        <v>52454.80000000002</v>
      </c>
    </row>
    <row r="37" spans="2:9" ht="13.5">
      <c r="B37" s="13" t="s">
        <v>38</v>
      </c>
      <c r="C37" s="11"/>
      <c r="D37" s="15">
        <v>60000</v>
      </c>
      <c r="E37" s="16">
        <v>-49695.8</v>
      </c>
      <c r="F37" s="15">
        <f t="shared" si="8"/>
        <v>10304.199999999997</v>
      </c>
      <c r="G37" s="16">
        <v>9903.2</v>
      </c>
      <c r="H37" s="16">
        <v>9903.2</v>
      </c>
      <c r="I37" s="16">
        <f t="shared" si="6"/>
        <v>400.99999999999636</v>
      </c>
    </row>
    <row r="38" spans="2:9" ht="13.5">
      <c r="B38" s="13" t="s">
        <v>39</v>
      </c>
      <c r="C38" s="11"/>
      <c r="D38" s="15">
        <v>39245</v>
      </c>
      <c r="E38" s="16">
        <v>1351585.71</v>
      </c>
      <c r="F38" s="15">
        <f t="shared" si="8"/>
        <v>1390830.71</v>
      </c>
      <c r="G38" s="16">
        <v>1361585.71</v>
      </c>
      <c r="H38" s="16">
        <v>1361585.71</v>
      </c>
      <c r="I38" s="16">
        <f t="shared" si="6"/>
        <v>29245</v>
      </c>
    </row>
    <row r="39" spans="2:9" ht="25.5" customHeight="1">
      <c r="B39" s="48" t="s">
        <v>40</v>
      </c>
      <c r="C39" s="49"/>
      <c r="D39" s="15">
        <f aca="true" t="shared" si="9" ref="D39:I39">SUM(D40:D48)</f>
        <v>267383103</v>
      </c>
      <c r="E39" s="15">
        <f t="shared" si="9"/>
        <v>-4421720</v>
      </c>
      <c r="F39" s="15">
        <f>SUM(F40:F48)</f>
        <v>262961383</v>
      </c>
      <c r="G39" s="15">
        <f t="shared" si="9"/>
        <v>140213635.02</v>
      </c>
      <c r="H39" s="15">
        <f t="shared" si="9"/>
        <v>140213635.02</v>
      </c>
      <c r="I39" s="15">
        <f t="shared" si="9"/>
        <v>122747747.97999999</v>
      </c>
    </row>
    <row r="40" spans="2:9" ht="13.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3.5">
      <c r="B41" s="13" t="s">
        <v>42</v>
      </c>
      <c r="C41" s="11"/>
      <c r="D41" s="15">
        <v>267383103</v>
      </c>
      <c r="E41" s="16">
        <v>-4421720</v>
      </c>
      <c r="F41" s="15">
        <f aca="true" t="shared" si="10" ref="F41:F83">D41+E41</f>
        <v>262961383</v>
      </c>
      <c r="G41" s="16">
        <v>140213635.02</v>
      </c>
      <c r="H41" s="16">
        <v>140213635.02</v>
      </c>
      <c r="I41" s="16">
        <f t="shared" si="6"/>
        <v>122747747.97999999</v>
      </c>
    </row>
    <row r="42" spans="2:9" ht="13.5">
      <c r="B42" s="13" t="s">
        <v>43</v>
      </c>
      <c r="C42" s="11"/>
      <c r="D42" s="15">
        <v>0</v>
      </c>
      <c r="E42" s="16">
        <v>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3.5">
      <c r="B43" s="13" t="s">
        <v>44</v>
      </c>
      <c r="C43" s="11"/>
      <c r="D43" s="15">
        <v>0</v>
      </c>
      <c r="E43" s="16">
        <v>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3.5">
      <c r="B44" s="13" t="s">
        <v>45</v>
      </c>
      <c r="C44" s="11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3.5">
      <c r="B45" s="13" t="s">
        <v>46</v>
      </c>
      <c r="C45" s="11"/>
      <c r="D45" s="15">
        <v>0</v>
      </c>
      <c r="E45" s="16">
        <v>0</v>
      </c>
      <c r="F45" s="15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3.5">
      <c r="B46" s="13" t="s">
        <v>47</v>
      </c>
      <c r="C46" s="11"/>
      <c r="D46" s="15">
        <v>0</v>
      </c>
      <c r="E46" s="16">
        <v>0</v>
      </c>
      <c r="F46" s="15">
        <f t="shared" si="10"/>
        <v>0</v>
      </c>
      <c r="G46" s="16">
        <v>0</v>
      </c>
      <c r="H46" s="16">
        <v>0</v>
      </c>
      <c r="I46" s="16">
        <f t="shared" si="6"/>
        <v>0</v>
      </c>
    </row>
    <row r="47" spans="2:9" ht="13.5">
      <c r="B47" s="13" t="s">
        <v>48</v>
      </c>
      <c r="C47" s="11"/>
      <c r="D47" s="15">
        <v>0</v>
      </c>
      <c r="E47" s="16">
        <v>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3.5">
      <c r="B48" s="13" t="s">
        <v>49</v>
      </c>
      <c r="C48" s="11"/>
      <c r="D48" s="15">
        <v>0</v>
      </c>
      <c r="E48" s="16">
        <v>0</v>
      </c>
      <c r="F48" s="15">
        <f t="shared" si="10"/>
        <v>0</v>
      </c>
      <c r="G48" s="16">
        <v>0</v>
      </c>
      <c r="H48" s="16">
        <v>0</v>
      </c>
      <c r="I48" s="16">
        <f t="shared" si="6"/>
        <v>0</v>
      </c>
    </row>
    <row r="49" spans="2:9" ht="13.5">
      <c r="B49" s="48" t="s">
        <v>50</v>
      </c>
      <c r="C49" s="49"/>
      <c r="D49" s="15">
        <f aca="true" t="shared" si="11" ref="D49:I49">SUM(D50:D58)</f>
        <v>5157053</v>
      </c>
      <c r="E49" s="15">
        <f t="shared" si="11"/>
        <v>-1260358</v>
      </c>
      <c r="F49" s="15">
        <f t="shared" si="11"/>
        <v>3896695</v>
      </c>
      <c r="G49" s="15">
        <f t="shared" si="11"/>
        <v>389331.96</v>
      </c>
      <c r="H49" s="15">
        <f t="shared" si="11"/>
        <v>389331.96</v>
      </c>
      <c r="I49" s="15">
        <f t="shared" si="11"/>
        <v>3507363.04</v>
      </c>
    </row>
    <row r="50" spans="2:9" ht="13.5">
      <c r="B50" s="13" t="s">
        <v>51</v>
      </c>
      <c r="C50" s="11"/>
      <c r="D50" s="15">
        <v>2437203</v>
      </c>
      <c r="E50" s="16">
        <v>-788095.4</v>
      </c>
      <c r="F50" s="15">
        <f t="shared" si="10"/>
        <v>1649107.6</v>
      </c>
      <c r="G50" s="16">
        <v>290580</v>
      </c>
      <c r="H50" s="16">
        <v>290580</v>
      </c>
      <c r="I50" s="16">
        <f t="shared" si="6"/>
        <v>1358527.6</v>
      </c>
    </row>
    <row r="51" spans="2:9" ht="13.5">
      <c r="B51" s="13" t="s">
        <v>52</v>
      </c>
      <c r="C51" s="11"/>
      <c r="D51" s="15">
        <v>49050</v>
      </c>
      <c r="E51" s="16">
        <v>65847.4</v>
      </c>
      <c r="F51" s="15">
        <f t="shared" si="10"/>
        <v>114897.4</v>
      </c>
      <c r="G51" s="16">
        <v>98751.96</v>
      </c>
      <c r="H51" s="16">
        <v>98751.96</v>
      </c>
      <c r="I51" s="16">
        <f t="shared" si="6"/>
        <v>16145.439999999988</v>
      </c>
    </row>
    <row r="52" spans="2:9" ht="13.5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3.5">
      <c r="B53" s="13" t="s">
        <v>54</v>
      </c>
      <c r="C53" s="11"/>
      <c r="D53" s="15">
        <v>2670800</v>
      </c>
      <c r="E53" s="16">
        <v>-538110</v>
      </c>
      <c r="F53" s="15">
        <f t="shared" si="10"/>
        <v>2132690</v>
      </c>
      <c r="G53" s="16">
        <v>0</v>
      </c>
      <c r="H53" s="16">
        <v>0</v>
      </c>
      <c r="I53" s="16">
        <f t="shared" si="6"/>
        <v>2132690</v>
      </c>
    </row>
    <row r="54" spans="2:9" ht="13.5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3.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3.5">
      <c r="B56" s="13" t="s">
        <v>57</v>
      </c>
      <c r="C56" s="11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3.5">
      <c r="B57" s="13" t="s">
        <v>58</v>
      </c>
      <c r="C57" s="11"/>
      <c r="D57" s="15">
        <v>0</v>
      </c>
      <c r="E57" s="16">
        <v>0</v>
      </c>
      <c r="F57" s="15">
        <f t="shared" si="10"/>
        <v>0</v>
      </c>
      <c r="G57" s="16">
        <v>0</v>
      </c>
      <c r="H57" s="16">
        <v>0</v>
      </c>
      <c r="I57" s="16">
        <f t="shared" si="6"/>
        <v>0</v>
      </c>
    </row>
    <row r="58" spans="2:9" ht="13.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3.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3.5">
      <c r="B62" s="13" t="s">
        <v>63</v>
      </c>
      <c r="C62" s="11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3.5">
      <c r="B63" s="48" t="s">
        <v>64</v>
      </c>
      <c r="C63" s="4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>
        <v>0</v>
      </c>
      <c r="E64" s="16">
        <v>0</v>
      </c>
      <c r="F64" s="15">
        <f t="shared" si="10"/>
        <v>0</v>
      </c>
      <c r="G64" s="16">
        <v>0</v>
      </c>
      <c r="H64" s="16">
        <v>0</v>
      </c>
      <c r="I64" s="16">
        <f t="shared" si="6"/>
        <v>0</v>
      </c>
    </row>
    <row r="65" spans="2:9" ht="13.5">
      <c r="B65" s="13" t="s">
        <v>66</v>
      </c>
      <c r="C65" s="11"/>
      <c r="D65" s="15">
        <v>0</v>
      </c>
      <c r="E65" s="16">
        <v>0</v>
      </c>
      <c r="F65" s="15">
        <f t="shared" si="10"/>
        <v>0</v>
      </c>
      <c r="G65" s="16">
        <v>0</v>
      </c>
      <c r="H65" s="16">
        <v>0</v>
      </c>
      <c r="I65" s="16">
        <f t="shared" si="6"/>
        <v>0</v>
      </c>
    </row>
    <row r="66" spans="2:9" ht="13.5">
      <c r="B66" s="13" t="s">
        <v>67</v>
      </c>
      <c r="C66" s="11"/>
      <c r="D66" s="15">
        <v>0</v>
      </c>
      <c r="E66" s="16">
        <v>0</v>
      </c>
      <c r="F66" s="15">
        <f t="shared" si="10"/>
        <v>0</v>
      </c>
      <c r="G66" s="16">
        <v>0</v>
      </c>
      <c r="H66" s="16">
        <v>0</v>
      </c>
      <c r="I66" s="16">
        <f t="shared" si="6"/>
        <v>0</v>
      </c>
    </row>
    <row r="67" spans="2:9" ht="13.5">
      <c r="B67" s="13" t="s">
        <v>68</v>
      </c>
      <c r="C67" s="11"/>
      <c r="D67" s="15">
        <v>0</v>
      </c>
      <c r="E67" s="16">
        <v>0</v>
      </c>
      <c r="F67" s="15">
        <f t="shared" si="10"/>
        <v>0</v>
      </c>
      <c r="G67" s="16">
        <v>0</v>
      </c>
      <c r="H67" s="16">
        <v>0</v>
      </c>
      <c r="I67" s="16">
        <f t="shared" si="6"/>
        <v>0</v>
      </c>
    </row>
    <row r="68" spans="2:9" ht="13.5">
      <c r="B68" s="13" t="s">
        <v>69</v>
      </c>
      <c r="C68" s="11"/>
      <c r="D68" s="15">
        <v>0</v>
      </c>
      <c r="E68" s="16">
        <v>0</v>
      </c>
      <c r="F68" s="15">
        <f t="shared" si="10"/>
        <v>0</v>
      </c>
      <c r="G68" s="16">
        <v>0</v>
      </c>
      <c r="H68" s="16">
        <v>0</v>
      </c>
      <c r="I68" s="16">
        <f t="shared" si="6"/>
        <v>0</v>
      </c>
    </row>
    <row r="69" spans="2:9" ht="13.5">
      <c r="B69" s="13" t="s">
        <v>70</v>
      </c>
      <c r="C69" s="11"/>
      <c r="D69" s="15">
        <v>0</v>
      </c>
      <c r="E69" s="16">
        <v>0</v>
      </c>
      <c r="F69" s="15">
        <f t="shared" si="10"/>
        <v>0</v>
      </c>
      <c r="G69" s="16">
        <v>0</v>
      </c>
      <c r="H69" s="16">
        <v>0</v>
      </c>
      <c r="I69" s="16">
        <f t="shared" si="6"/>
        <v>0</v>
      </c>
    </row>
    <row r="70" spans="2:9" ht="13.5">
      <c r="B70" s="13" t="s">
        <v>71</v>
      </c>
      <c r="C70" s="11"/>
      <c r="D70" s="15">
        <v>0</v>
      </c>
      <c r="E70" s="16">
        <v>0</v>
      </c>
      <c r="F70" s="15">
        <f t="shared" si="10"/>
        <v>0</v>
      </c>
      <c r="G70" s="16">
        <v>0</v>
      </c>
      <c r="H70" s="16">
        <v>0</v>
      </c>
      <c r="I70" s="16">
        <f t="shared" si="6"/>
        <v>0</v>
      </c>
    </row>
    <row r="71" spans="2:9" ht="13.5">
      <c r="B71" s="13" t="s">
        <v>72</v>
      </c>
      <c r="C71" s="11"/>
      <c r="D71" s="15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>
        <v>0</v>
      </c>
      <c r="E73" s="16">
        <v>0</v>
      </c>
      <c r="F73" s="15">
        <f t="shared" si="10"/>
        <v>0</v>
      </c>
      <c r="G73" s="16">
        <v>0</v>
      </c>
      <c r="H73" s="16">
        <v>0</v>
      </c>
      <c r="I73" s="16">
        <f t="shared" si="6"/>
        <v>0</v>
      </c>
    </row>
    <row r="74" spans="2:9" ht="13.5">
      <c r="B74" s="13" t="s">
        <v>75</v>
      </c>
      <c r="C74" s="11"/>
      <c r="D74" s="15">
        <v>0</v>
      </c>
      <c r="E74" s="16">
        <v>0</v>
      </c>
      <c r="F74" s="15">
        <f t="shared" si="10"/>
        <v>0</v>
      </c>
      <c r="G74" s="16">
        <v>0</v>
      </c>
      <c r="H74" s="16">
        <v>0</v>
      </c>
      <c r="I74" s="16">
        <f t="shared" si="6"/>
        <v>0</v>
      </c>
    </row>
    <row r="75" spans="2:9" ht="13.5">
      <c r="B75" s="13" t="s">
        <v>76</v>
      </c>
      <c r="C75" s="11"/>
      <c r="D75" s="15">
        <v>0</v>
      </c>
      <c r="E75" s="16">
        <v>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20" t="s">
        <v>78</v>
      </c>
      <c r="C77" s="21"/>
      <c r="D77" s="15">
        <v>0</v>
      </c>
      <c r="E77" s="15">
        <v>0</v>
      </c>
      <c r="F77" s="15">
        <f t="shared" si="10"/>
        <v>0</v>
      </c>
      <c r="G77" s="15">
        <v>0</v>
      </c>
      <c r="H77" s="15">
        <v>0</v>
      </c>
      <c r="I77" s="15">
        <f t="shared" si="6"/>
        <v>0</v>
      </c>
    </row>
    <row r="78" spans="2:9" ht="13.5">
      <c r="B78" s="20" t="s">
        <v>79</v>
      </c>
      <c r="C78" s="21"/>
      <c r="D78" s="15">
        <v>0</v>
      </c>
      <c r="E78" s="15">
        <v>0</v>
      </c>
      <c r="F78" s="15">
        <f t="shared" si="10"/>
        <v>0</v>
      </c>
      <c r="G78" s="15">
        <v>0</v>
      </c>
      <c r="H78" s="15">
        <v>0</v>
      </c>
      <c r="I78" s="15">
        <f t="shared" si="6"/>
        <v>0</v>
      </c>
    </row>
    <row r="79" spans="2:9" ht="13.5">
      <c r="B79" s="20" t="s">
        <v>80</v>
      </c>
      <c r="C79" s="21"/>
      <c r="D79" s="15">
        <v>0</v>
      </c>
      <c r="E79" s="15">
        <v>0</v>
      </c>
      <c r="F79" s="15">
        <f t="shared" si="10"/>
        <v>0</v>
      </c>
      <c r="G79" s="15">
        <v>0</v>
      </c>
      <c r="H79" s="15">
        <v>0</v>
      </c>
      <c r="I79" s="15">
        <f t="shared" si="6"/>
        <v>0</v>
      </c>
    </row>
    <row r="80" spans="2:9" ht="13.5">
      <c r="B80" s="20" t="s">
        <v>81</v>
      </c>
      <c r="C80" s="21"/>
      <c r="D80" s="15">
        <v>0</v>
      </c>
      <c r="E80" s="15">
        <v>0</v>
      </c>
      <c r="F80" s="15">
        <f t="shared" si="10"/>
        <v>0</v>
      </c>
      <c r="G80" s="15">
        <v>0</v>
      </c>
      <c r="H80" s="15">
        <v>0</v>
      </c>
      <c r="I80" s="15">
        <f t="shared" si="6"/>
        <v>0</v>
      </c>
    </row>
    <row r="81" spans="2:9" ht="13.5">
      <c r="B81" s="20" t="s">
        <v>82</v>
      </c>
      <c r="C81" s="21"/>
      <c r="D81" s="15">
        <v>0</v>
      </c>
      <c r="E81" s="15">
        <v>0</v>
      </c>
      <c r="F81" s="15">
        <f t="shared" si="10"/>
        <v>0</v>
      </c>
      <c r="G81" s="15">
        <v>0</v>
      </c>
      <c r="H81" s="15">
        <v>0</v>
      </c>
      <c r="I81" s="15">
        <f t="shared" si="6"/>
        <v>0</v>
      </c>
    </row>
    <row r="82" spans="2:9" ht="13.5">
      <c r="B82" s="20" t="s">
        <v>83</v>
      </c>
      <c r="C82" s="21"/>
      <c r="D82" s="15">
        <v>0</v>
      </c>
      <c r="E82" s="15">
        <v>0</v>
      </c>
      <c r="F82" s="15">
        <f t="shared" si="10"/>
        <v>0</v>
      </c>
      <c r="G82" s="15">
        <v>0</v>
      </c>
      <c r="H82" s="15">
        <v>0</v>
      </c>
      <c r="I82" s="15">
        <f t="shared" si="6"/>
        <v>0</v>
      </c>
    </row>
    <row r="83" spans="2:9" ht="14.25" thickBot="1">
      <c r="B83" s="22" t="s">
        <v>84</v>
      </c>
      <c r="C83" s="21"/>
      <c r="D83" s="17">
        <v>0</v>
      </c>
      <c r="E83" s="17">
        <v>0</v>
      </c>
      <c r="F83" s="17">
        <f t="shared" si="10"/>
        <v>0</v>
      </c>
      <c r="G83" s="17">
        <v>0</v>
      </c>
      <c r="H83" s="17">
        <v>0</v>
      </c>
      <c r="I83" s="17">
        <f t="shared" si="6"/>
        <v>0</v>
      </c>
    </row>
    <row r="84" spans="2:9" ht="27" customHeight="1">
      <c r="B84" s="24"/>
      <c r="C84" s="23"/>
      <c r="D84" s="52"/>
      <c r="E84" s="52"/>
      <c r="F84" s="52"/>
      <c r="G84" s="52"/>
      <c r="H84" s="52"/>
      <c r="I84" s="52"/>
    </row>
    <row r="85" spans="2:9" ht="13.5">
      <c r="B85" s="24"/>
      <c r="C85" s="51"/>
      <c r="D85" s="52"/>
      <c r="E85" s="52"/>
      <c r="F85" s="52"/>
      <c r="G85" s="52"/>
      <c r="H85" s="52"/>
      <c r="I85" s="52"/>
    </row>
    <row r="86" spans="2:9" ht="14.25">
      <c r="B86" s="24"/>
      <c r="C86" s="44" t="s">
        <v>89</v>
      </c>
      <c r="D86" s="44"/>
      <c r="E86" s="25"/>
      <c r="F86" s="45" t="s">
        <v>90</v>
      </c>
      <c r="G86" s="45"/>
      <c r="H86" s="45"/>
      <c r="I86" s="19"/>
    </row>
    <row r="87" spans="2:9" ht="14.25">
      <c r="B87" s="24"/>
      <c r="C87" s="44" t="s">
        <v>91</v>
      </c>
      <c r="D87" s="44"/>
      <c r="E87" s="25"/>
      <c r="F87" s="50" t="s">
        <v>92</v>
      </c>
      <c r="G87" s="50"/>
      <c r="H87" s="50"/>
      <c r="I87" s="19"/>
    </row>
    <row r="88" spans="2:9" ht="14.25">
      <c r="B88" s="24"/>
      <c r="C88" s="25"/>
      <c r="D88" s="25"/>
      <c r="E88" s="25"/>
      <c r="F88" s="50"/>
      <c r="G88" s="50"/>
      <c r="H88" s="50"/>
      <c r="I88" s="19"/>
    </row>
    <row r="89" spans="2:9" ht="14.25" thickBot="1">
      <c r="B89" s="26"/>
      <c r="C89" s="26"/>
      <c r="D89" s="27"/>
      <c r="E89" s="27"/>
      <c r="F89" s="27"/>
      <c r="G89" s="27"/>
      <c r="H89" s="27"/>
      <c r="I89" s="27"/>
    </row>
    <row r="90" spans="2:9" ht="13.5">
      <c r="B90" s="4" t="s">
        <v>85</v>
      </c>
      <c r="C90" s="9"/>
      <c r="D90" s="14">
        <f aca="true" t="shared" si="12" ref="D90:I90">D91+D109+D99+D119+D129+D139+D143+D152+D156</f>
        <v>729913045.5200001</v>
      </c>
      <c r="E90" s="14">
        <f>E91+E109+E99+E119+E129+E139+E143+E152+E156</f>
        <v>-4.656612873077393E-10</v>
      </c>
      <c r="F90" s="14">
        <f t="shared" si="12"/>
        <v>729913045.5199999</v>
      </c>
      <c r="G90" s="14">
        <f>G91+G109+G99+G119+G129+G139+G143+G152+G156</f>
        <v>435189759.28999996</v>
      </c>
      <c r="H90" s="14">
        <f>H91+H109+H99+H119+H129+H139+H143+H152+H156</f>
        <v>435189759.28999996</v>
      </c>
      <c r="I90" s="14">
        <f t="shared" si="12"/>
        <v>294723286.22999996</v>
      </c>
    </row>
    <row r="91" spans="2:9" ht="13.5">
      <c r="B91" s="3" t="s">
        <v>12</v>
      </c>
      <c r="C91" s="9"/>
      <c r="D91" s="15">
        <f>SUM(D92:D98)</f>
        <v>36034064</v>
      </c>
      <c r="E91" s="15">
        <f>SUM(E92:E98)</f>
        <v>0</v>
      </c>
      <c r="F91" s="15">
        <f>SUM(F92:F98)</f>
        <v>36034064</v>
      </c>
      <c r="G91" s="15">
        <f>SUM(G92:G98)</f>
        <v>18986822.450000003</v>
      </c>
      <c r="H91" s="15">
        <f>SUM(H92:H98)</f>
        <v>18986822.450000003</v>
      </c>
      <c r="I91" s="16">
        <f aca="true" t="shared" si="13" ref="I91:I154">F91-G91</f>
        <v>17047241.549999997</v>
      </c>
    </row>
    <row r="92" spans="2:9" ht="13.5">
      <c r="B92" s="13" t="s">
        <v>13</v>
      </c>
      <c r="C92" s="11"/>
      <c r="D92" s="15">
        <v>0</v>
      </c>
      <c r="E92" s="16">
        <v>0</v>
      </c>
      <c r="F92" s="15">
        <f aca="true" t="shared" si="14" ref="F92:F108">D92+E92</f>
        <v>0</v>
      </c>
      <c r="G92" s="16">
        <v>0</v>
      </c>
      <c r="H92" s="16">
        <v>0</v>
      </c>
      <c r="I92" s="16">
        <f t="shared" si="13"/>
        <v>0</v>
      </c>
    </row>
    <row r="93" spans="2:9" ht="13.5">
      <c r="B93" s="13" t="s">
        <v>14</v>
      </c>
      <c r="C93" s="11"/>
      <c r="D93" s="15">
        <v>29949856</v>
      </c>
      <c r="E93" s="16">
        <v>-107187.8</v>
      </c>
      <c r="F93" s="15">
        <f t="shared" si="14"/>
        <v>29842668.2</v>
      </c>
      <c r="G93" s="16">
        <v>18310305.87</v>
      </c>
      <c r="H93" s="16">
        <v>18310305.87</v>
      </c>
      <c r="I93" s="16">
        <f t="shared" si="13"/>
        <v>11532362.329999998</v>
      </c>
    </row>
    <row r="94" spans="2:9" ht="13.5">
      <c r="B94" s="13" t="s">
        <v>15</v>
      </c>
      <c r="C94" s="11"/>
      <c r="D94" s="15">
        <v>4173912</v>
      </c>
      <c r="E94" s="16">
        <v>0</v>
      </c>
      <c r="F94" s="15">
        <f t="shared" si="14"/>
        <v>4173912</v>
      </c>
      <c r="G94" s="16">
        <v>569328.8</v>
      </c>
      <c r="H94" s="16">
        <v>569328.8</v>
      </c>
      <c r="I94" s="16">
        <f t="shared" si="13"/>
        <v>3604583.2</v>
      </c>
    </row>
    <row r="95" spans="2:9" ht="13.5">
      <c r="B95" s="13" t="s">
        <v>16</v>
      </c>
      <c r="C95" s="11"/>
      <c r="D95" s="15">
        <v>0</v>
      </c>
      <c r="E95" s="16"/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4.25" thickBot="1">
      <c r="B96" s="13" t="s">
        <v>17</v>
      </c>
      <c r="C96" s="11"/>
      <c r="D96" s="15">
        <v>1910296</v>
      </c>
      <c r="E96" s="16">
        <v>107187.8</v>
      </c>
      <c r="F96" s="15">
        <f t="shared" si="14"/>
        <v>2017483.8</v>
      </c>
      <c r="G96" s="16">
        <v>107187.78</v>
      </c>
      <c r="H96" s="16">
        <v>107187.78</v>
      </c>
      <c r="I96" s="16">
        <f t="shared" si="13"/>
        <v>1910296.02</v>
      </c>
    </row>
    <row r="97" spans="2:14" ht="13.5">
      <c r="B97" s="13" t="s">
        <v>18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  <c r="N97" s="23"/>
    </row>
    <row r="98" spans="2:9" ht="13.5">
      <c r="B98" s="13" t="s">
        <v>19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3.5">
      <c r="B99" s="3" t="s">
        <v>20</v>
      </c>
      <c r="C99" s="9"/>
      <c r="D99" s="15">
        <f>SUM(D100:D108)</f>
        <v>305475438.55</v>
      </c>
      <c r="E99" s="15">
        <f>SUM(E100:E108)</f>
        <v>-3461324.3400000003</v>
      </c>
      <c r="F99" s="15">
        <f>SUM(F100:F108)</f>
        <v>302014114.21</v>
      </c>
      <c r="G99" s="15">
        <f>SUM(G100:G108)</f>
        <v>132027383.03</v>
      </c>
      <c r="H99" s="15">
        <f>SUM(H100:H108)</f>
        <v>132027383.03</v>
      </c>
      <c r="I99" s="16">
        <f t="shared" si="13"/>
        <v>169986731.17999998</v>
      </c>
    </row>
    <row r="100" spans="2:9" ht="13.5">
      <c r="B100" s="13" t="s">
        <v>21</v>
      </c>
      <c r="C100" s="11"/>
      <c r="D100" s="15">
        <v>723049.52</v>
      </c>
      <c r="E100" s="16">
        <v>0</v>
      </c>
      <c r="F100" s="15">
        <f t="shared" si="14"/>
        <v>723049.52</v>
      </c>
      <c r="G100" s="16">
        <v>98049</v>
      </c>
      <c r="H100" s="16">
        <v>98049</v>
      </c>
      <c r="I100" s="16">
        <f t="shared" si="13"/>
        <v>625000.52</v>
      </c>
    </row>
    <row r="101" spans="2:9" ht="13.5">
      <c r="B101" s="13" t="s">
        <v>22</v>
      </c>
      <c r="C101" s="11"/>
      <c r="D101" s="15">
        <v>30414104.74</v>
      </c>
      <c r="E101" s="16">
        <v>-2919399.58</v>
      </c>
      <c r="F101" s="15">
        <f t="shared" si="14"/>
        <v>27494705.159999996</v>
      </c>
      <c r="G101" s="16">
        <v>7274159.82</v>
      </c>
      <c r="H101" s="16">
        <v>7274159.82</v>
      </c>
      <c r="I101" s="16">
        <f t="shared" si="13"/>
        <v>20220545.339999996</v>
      </c>
    </row>
    <row r="102" spans="2:9" ht="13.5">
      <c r="B102" s="13" t="s">
        <v>23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3.5">
      <c r="B103" s="13" t="s">
        <v>24</v>
      </c>
      <c r="C103" s="11"/>
      <c r="D103" s="15">
        <v>60000</v>
      </c>
      <c r="E103" s="16">
        <v>0</v>
      </c>
      <c r="F103" s="15">
        <f t="shared" si="14"/>
        <v>60000</v>
      </c>
      <c r="G103" s="16">
        <v>0</v>
      </c>
      <c r="H103" s="16">
        <v>0</v>
      </c>
      <c r="I103" s="16">
        <f t="shared" si="13"/>
        <v>60000</v>
      </c>
    </row>
    <row r="104" spans="2:9" ht="13.5">
      <c r="B104" s="13" t="s">
        <v>25</v>
      </c>
      <c r="C104" s="11"/>
      <c r="D104" s="15">
        <v>271432052</v>
      </c>
      <c r="E104" s="16">
        <v>-649948.27</v>
      </c>
      <c r="F104" s="15">
        <f t="shared" si="14"/>
        <v>270782103.73</v>
      </c>
      <c r="G104" s="16">
        <v>123074450.08</v>
      </c>
      <c r="H104" s="16">
        <v>123074450.08</v>
      </c>
      <c r="I104" s="16">
        <f t="shared" si="13"/>
        <v>147707653.65000004</v>
      </c>
    </row>
    <row r="105" spans="2:9" ht="13.5">
      <c r="B105" s="13" t="s">
        <v>26</v>
      </c>
      <c r="C105" s="11"/>
      <c r="D105" s="15">
        <v>1548064.29</v>
      </c>
      <c r="E105" s="16">
        <v>370940.99</v>
      </c>
      <c r="F105" s="15">
        <f t="shared" si="14"/>
        <v>1919005.28</v>
      </c>
      <c r="G105" s="16">
        <v>1202741.61</v>
      </c>
      <c r="H105" s="16">
        <v>1202741.61</v>
      </c>
      <c r="I105" s="16">
        <f t="shared" si="13"/>
        <v>716263.6699999999</v>
      </c>
    </row>
    <row r="106" spans="2:9" ht="13.5">
      <c r="B106" s="13" t="s">
        <v>27</v>
      </c>
      <c r="C106" s="11"/>
      <c r="D106" s="15">
        <v>698168</v>
      </c>
      <c r="E106" s="16">
        <v>-262917.48</v>
      </c>
      <c r="F106" s="15">
        <f t="shared" si="14"/>
        <v>435250.52</v>
      </c>
      <c r="G106" s="16">
        <v>377982.52</v>
      </c>
      <c r="H106" s="16">
        <v>377982.52</v>
      </c>
      <c r="I106" s="16">
        <f t="shared" si="13"/>
        <v>57268</v>
      </c>
    </row>
    <row r="107" spans="2:9" ht="13.5">
      <c r="B107" s="13" t="s">
        <v>28</v>
      </c>
      <c r="C107" s="11"/>
      <c r="D107" s="15">
        <v>0</v>
      </c>
      <c r="E107" s="16">
        <v>0</v>
      </c>
      <c r="F107" s="15">
        <f t="shared" si="14"/>
        <v>0</v>
      </c>
      <c r="G107" s="16">
        <v>0</v>
      </c>
      <c r="H107" s="16">
        <v>0</v>
      </c>
      <c r="I107" s="16">
        <f t="shared" si="13"/>
        <v>0</v>
      </c>
    </row>
    <row r="108" spans="2:9" ht="13.5">
      <c r="B108" s="13" t="s">
        <v>29</v>
      </c>
      <c r="C108" s="11"/>
      <c r="D108" s="15">
        <v>600000</v>
      </c>
      <c r="E108" s="16">
        <v>0</v>
      </c>
      <c r="F108" s="15">
        <f t="shared" si="14"/>
        <v>600000</v>
      </c>
      <c r="G108" s="16">
        <v>0</v>
      </c>
      <c r="H108" s="16">
        <v>0</v>
      </c>
      <c r="I108" s="16">
        <f t="shared" si="13"/>
        <v>600000</v>
      </c>
    </row>
    <row r="109" spans="2:9" ht="13.5">
      <c r="B109" s="3" t="s">
        <v>30</v>
      </c>
      <c r="C109" s="9"/>
      <c r="D109" s="15">
        <f>SUM(D110:D118)</f>
        <v>47140871.279999994</v>
      </c>
      <c r="E109" s="15">
        <f>SUM(E110:E118)</f>
        <v>556888.8500000001</v>
      </c>
      <c r="F109" s="15">
        <f>SUM(F110:F118)</f>
        <v>47697760.129999995</v>
      </c>
      <c r="G109" s="15">
        <f>SUM(G110:G118)</f>
        <v>18924653.91</v>
      </c>
      <c r="H109" s="15">
        <f>SUM(H110:H118)</f>
        <v>18924653.91</v>
      </c>
      <c r="I109" s="16">
        <f t="shared" si="13"/>
        <v>28773106.219999995</v>
      </c>
    </row>
    <row r="110" spans="2:9" ht="13.5">
      <c r="B110" s="13" t="s">
        <v>31</v>
      </c>
      <c r="C110" s="11"/>
      <c r="D110" s="15">
        <v>881451</v>
      </c>
      <c r="E110" s="16">
        <v>320596.6</v>
      </c>
      <c r="F110" s="16">
        <f>D110+E110</f>
        <v>1202047.6</v>
      </c>
      <c r="G110" s="16">
        <v>579533</v>
      </c>
      <c r="H110" s="16">
        <v>579533</v>
      </c>
      <c r="I110" s="16">
        <f t="shared" si="13"/>
        <v>622514.6000000001</v>
      </c>
    </row>
    <row r="111" spans="2:9" ht="13.5">
      <c r="B111" s="13" t="s">
        <v>32</v>
      </c>
      <c r="C111" s="11"/>
      <c r="D111" s="15">
        <v>1900000</v>
      </c>
      <c r="E111" s="16">
        <v>0</v>
      </c>
      <c r="F111" s="16">
        <f aca="true" t="shared" si="15" ref="F111:F118">D111+E111</f>
        <v>1900000</v>
      </c>
      <c r="G111" s="16">
        <v>1386108.36</v>
      </c>
      <c r="H111" s="16">
        <v>1386108.36</v>
      </c>
      <c r="I111" s="16">
        <f t="shared" si="13"/>
        <v>513891.6399999999</v>
      </c>
    </row>
    <row r="112" spans="2:9" ht="13.5">
      <c r="B112" s="13" t="s">
        <v>33</v>
      </c>
      <c r="C112" s="11"/>
      <c r="D112" s="15">
        <v>36665024.19</v>
      </c>
      <c r="E112" s="16">
        <v>717035.12</v>
      </c>
      <c r="F112" s="16">
        <f t="shared" si="15"/>
        <v>37382059.309999995</v>
      </c>
      <c r="G112" s="16">
        <v>16304733.39</v>
      </c>
      <c r="H112" s="16">
        <v>16304733.39</v>
      </c>
      <c r="I112" s="16">
        <f t="shared" si="13"/>
        <v>21077325.919999994</v>
      </c>
    </row>
    <row r="113" spans="2:9" ht="13.5">
      <c r="B113" s="13" t="s">
        <v>34</v>
      </c>
      <c r="C113" s="11"/>
      <c r="D113" s="15">
        <v>240000</v>
      </c>
      <c r="E113" s="16">
        <v>0</v>
      </c>
      <c r="F113" s="16">
        <f t="shared" si="15"/>
        <v>240000</v>
      </c>
      <c r="G113" s="16">
        <v>0</v>
      </c>
      <c r="H113" s="16">
        <v>0</v>
      </c>
      <c r="I113" s="16">
        <f t="shared" si="13"/>
        <v>240000</v>
      </c>
    </row>
    <row r="114" spans="2:9" ht="13.5">
      <c r="B114" s="13" t="s">
        <v>35</v>
      </c>
      <c r="C114" s="11"/>
      <c r="D114" s="15">
        <v>5537528.08</v>
      </c>
      <c r="E114" s="16">
        <v>284415.33</v>
      </c>
      <c r="F114" s="16">
        <f t="shared" si="15"/>
        <v>5821943.41</v>
      </c>
      <c r="G114" s="16">
        <v>394921.15</v>
      </c>
      <c r="H114" s="16">
        <v>394921.15</v>
      </c>
      <c r="I114" s="16">
        <f t="shared" si="13"/>
        <v>5427022.26</v>
      </c>
    </row>
    <row r="115" spans="2:9" ht="13.5">
      <c r="B115" s="13" t="s">
        <v>36</v>
      </c>
      <c r="C115" s="11"/>
      <c r="D115" s="15">
        <v>0</v>
      </c>
      <c r="E115" s="16">
        <v>0</v>
      </c>
      <c r="F115" s="16">
        <f t="shared" si="15"/>
        <v>0</v>
      </c>
      <c r="G115" s="16">
        <v>0</v>
      </c>
      <c r="H115" s="16">
        <v>0</v>
      </c>
      <c r="I115" s="16">
        <f t="shared" si="13"/>
        <v>0</v>
      </c>
    </row>
    <row r="116" spans="2:9" ht="13.5">
      <c r="B116" s="13" t="s">
        <v>37</v>
      </c>
      <c r="C116" s="11"/>
      <c r="D116" s="15">
        <v>1916868.01</v>
      </c>
      <c r="E116" s="16">
        <v>-765158.2</v>
      </c>
      <c r="F116" s="16">
        <f t="shared" si="15"/>
        <v>1151709.81</v>
      </c>
      <c r="G116" s="16">
        <v>259358.01</v>
      </c>
      <c r="H116" s="16">
        <v>259358.01</v>
      </c>
      <c r="I116" s="16">
        <f t="shared" si="13"/>
        <v>892351.8</v>
      </c>
    </row>
    <row r="117" spans="2:9" ht="13.5">
      <c r="B117" s="13" t="s">
        <v>38</v>
      </c>
      <c r="C117" s="11"/>
      <c r="D117" s="15">
        <v>0</v>
      </c>
      <c r="E117" s="16">
        <v>0</v>
      </c>
      <c r="F117" s="16">
        <f t="shared" si="15"/>
        <v>0</v>
      </c>
      <c r="G117" s="16">
        <v>0</v>
      </c>
      <c r="H117" s="16">
        <v>0</v>
      </c>
      <c r="I117" s="16">
        <f t="shared" si="13"/>
        <v>0</v>
      </c>
    </row>
    <row r="118" spans="2:9" ht="13.5">
      <c r="B118" s="13" t="s">
        <v>39</v>
      </c>
      <c r="C118" s="11"/>
      <c r="D118" s="15">
        <v>0</v>
      </c>
      <c r="E118" s="16">
        <v>0</v>
      </c>
      <c r="F118" s="16">
        <f t="shared" si="15"/>
        <v>0</v>
      </c>
      <c r="G118" s="16">
        <v>0</v>
      </c>
      <c r="H118" s="16">
        <v>0</v>
      </c>
      <c r="I118" s="16">
        <f t="shared" si="13"/>
        <v>0</v>
      </c>
    </row>
    <row r="119" spans="2:9" ht="25.5" customHeight="1">
      <c r="B119" s="48" t="s">
        <v>40</v>
      </c>
      <c r="C119" s="49"/>
      <c r="D119" s="15">
        <f>SUM(D120:D128)</f>
        <v>340138335.99</v>
      </c>
      <c r="E119" s="15">
        <f>SUM(E120:E128)</f>
        <v>3282418.01</v>
      </c>
      <c r="F119" s="15">
        <f>SUM(F120:F128)</f>
        <v>343420754</v>
      </c>
      <c r="G119" s="15">
        <f>SUM(G120:G128)</f>
        <v>265250899.9</v>
      </c>
      <c r="H119" s="15">
        <f>SUM(H120:H128)</f>
        <v>265250899.9</v>
      </c>
      <c r="I119" s="16">
        <f t="shared" si="13"/>
        <v>78169854.1</v>
      </c>
    </row>
    <row r="120" spans="2:9" ht="13.5">
      <c r="B120" s="13" t="s">
        <v>41</v>
      </c>
      <c r="C120" s="11"/>
      <c r="D120" s="15">
        <v>0</v>
      </c>
      <c r="E120" s="16">
        <v>0</v>
      </c>
      <c r="F120" s="16">
        <f>D120+E120</f>
        <v>0</v>
      </c>
      <c r="G120" s="16">
        <v>0</v>
      </c>
      <c r="H120" s="16">
        <v>0</v>
      </c>
      <c r="I120" s="16">
        <f t="shared" si="13"/>
        <v>0</v>
      </c>
    </row>
    <row r="121" spans="2:9" ht="13.5">
      <c r="B121" s="13" t="s">
        <v>42</v>
      </c>
      <c r="C121" s="11"/>
      <c r="D121" s="15">
        <v>340138335.99</v>
      </c>
      <c r="E121" s="16">
        <v>-8382335.99</v>
      </c>
      <c r="F121" s="16">
        <f aca="true" t="shared" si="16" ref="F121:F128">D121+E121</f>
        <v>331756000</v>
      </c>
      <c r="G121" s="16">
        <v>253586145.9</v>
      </c>
      <c r="H121" s="16">
        <v>253586145.9</v>
      </c>
      <c r="I121" s="16">
        <f t="shared" si="13"/>
        <v>78169854.1</v>
      </c>
    </row>
    <row r="122" spans="2:9" ht="13.5">
      <c r="B122" s="13" t="s">
        <v>43</v>
      </c>
      <c r="C122" s="11"/>
      <c r="D122" s="15">
        <v>0</v>
      </c>
      <c r="E122" s="16">
        <v>0</v>
      </c>
      <c r="F122" s="16">
        <f t="shared" si="16"/>
        <v>0</v>
      </c>
      <c r="G122" s="16">
        <v>0</v>
      </c>
      <c r="H122" s="16">
        <v>0</v>
      </c>
      <c r="I122" s="16">
        <f t="shared" si="13"/>
        <v>0</v>
      </c>
    </row>
    <row r="123" spans="2:9" ht="13.5">
      <c r="B123" s="13" t="s">
        <v>44</v>
      </c>
      <c r="C123" s="11"/>
      <c r="D123" s="15">
        <v>0</v>
      </c>
      <c r="E123" s="16">
        <v>11664754</v>
      </c>
      <c r="F123" s="16">
        <f t="shared" si="16"/>
        <v>11664754</v>
      </c>
      <c r="G123" s="16">
        <v>11664754</v>
      </c>
      <c r="H123" s="16">
        <v>11664754</v>
      </c>
      <c r="I123" s="16">
        <f t="shared" si="13"/>
        <v>0</v>
      </c>
    </row>
    <row r="124" spans="2:9" ht="13.5">
      <c r="B124" s="13" t="s">
        <v>45</v>
      </c>
      <c r="C124" s="11"/>
      <c r="D124" s="15">
        <v>0</v>
      </c>
      <c r="E124" s="16">
        <v>0</v>
      </c>
      <c r="F124" s="16">
        <f t="shared" si="16"/>
        <v>0</v>
      </c>
      <c r="G124" s="16">
        <v>0</v>
      </c>
      <c r="H124" s="16">
        <v>0</v>
      </c>
      <c r="I124" s="16">
        <f t="shared" si="13"/>
        <v>0</v>
      </c>
    </row>
    <row r="125" spans="2:9" ht="13.5">
      <c r="B125" s="13" t="s">
        <v>46</v>
      </c>
      <c r="C125" s="11"/>
      <c r="D125" s="15">
        <v>0</v>
      </c>
      <c r="E125" s="16">
        <v>0</v>
      </c>
      <c r="F125" s="16">
        <f t="shared" si="16"/>
        <v>0</v>
      </c>
      <c r="G125" s="16">
        <v>0</v>
      </c>
      <c r="H125" s="16">
        <v>0</v>
      </c>
      <c r="I125" s="16">
        <f t="shared" si="13"/>
        <v>0</v>
      </c>
    </row>
    <row r="126" spans="2:9" ht="13.5">
      <c r="B126" s="13" t="s">
        <v>47</v>
      </c>
      <c r="C126" s="11"/>
      <c r="D126" s="15">
        <v>0</v>
      </c>
      <c r="E126" s="16">
        <v>0</v>
      </c>
      <c r="F126" s="16">
        <f t="shared" si="16"/>
        <v>0</v>
      </c>
      <c r="G126" s="16">
        <v>0</v>
      </c>
      <c r="H126" s="16">
        <v>0</v>
      </c>
      <c r="I126" s="16">
        <f t="shared" si="13"/>
        <v>0</v>
      </c>
    </row>
    <row r="127" spans="2:9" ht="13.5">
      <c r="B127" s="13" t="s">
        <v>48</v>
      </c>
      <c r="C127" s="11"/>
      <c r="D127" s="15">
        <v>0</v>
      </c>
      <c r="E127" s="16">
        <v>0</v>
      </c>
      <c r="F127" s="16">
        <f t="shared" si="16"/>
        <v>0</v>
      </c>
      <c r="G127" s="16">
        <v>0</v>
      </c>
      <c r="H127" s="16">
        <v>0</v>
      </c>
      <c r="I127" s="16">
        <f t="shared" si="13"/>
        <v>0</v>
      </c>
    </row>
    <row r="128" spans="2:9" ht="13.5">
      <c r="B128" s="13" t="s">
        <v>49</v>
      </c>
      <c r="C128" s="11"/>
      <c r="D128" s="15">
        <v>0</v>
      </c>
      <c r="E128" s="16">
        <v>0</v>
      </c>
      <c r="F128" s="16">
        <f t="shared" si="16"/>
        <v>0</v>
      </c>
      <c r="G128" s="16">
        <v>0</v>
      </c>
      <c r="H128" s="16">
        <v>0</v>
      </c>
      <c r="I128" s="16">
        <f t="shared" si="13"/>
        <v>0</v>
      </c>
    </row>
    <row r="129" spans="2:9" ht="13.5">
      <c r="B129" s="3" t="s">
        <v>50</v>
      </c>
      <c r="C129" s="9"/>
      <c r="D129" s="15">
        <f>SUM(D130:D138)</f>
        <v>1124335.7</v>
      </c>
      <c r="E129" s="15">
        <f>SUM(E130:E138)</f>
        <v>-377982.52</v>
      </c>
      <c r="F129" s="15">
        <f>SUM(F130:F138)</f>
        <v>746353.1799999999</v>
      </c>
      <c r="G129" s="15">
        <f>SUM(G130:G138)</f>
        <v>0</v>
      </c>
      <c r="H129" s="15">
        <f>SUM(H130:H138)</f>
        <v>0</v>
      </c>
      <c r="I129" s="16">
        <f t="shared" si="13"/>
        <v>746353.1799999999</v>
      </c>
    </row>
    <row r="130" spans="2:9" ht="13.5">
      <c r="B130" s="13" t="s">
        <v>51</v>
      </c>
      <c r="C130" s="11"/>
      <c r="D130" s="15">
        <v>0</v>
      </c>
      <c r="E130" s="16">
        <v>0</v>
      </c>
      <c r="F130" s="16">
        <f>D130+E130</f>
        <v>0</v>
      </c>
      <c r="G130" s="16">
        <v>0</v>
      </c>
      <c r="H130" s="16">
        <v>0</v>
      </c>
      <c r="I130" s="16">
        <f t="shared" si="13"/>
        <v>0</v>
      </c>
    </row>
    <row r="131" spans="2:9" ht="13.5">
      <c r="B131" s="13" t="s">
        <v>52</v>
      </c>
      <c r="C131" s="11"/>
      <c r="D131" s="15">
        <v>0</v>
      </c>
      <c r="E131" s="16">
        <v>0</v>
      </c>
      <c r="F131" s="16">
        <f aca="true" t="shared" si="17" ref="F131:F138">D131+E131</f>
        <v>0</v>
      </c>
      <c r="G131" s="16">
        <v>0</v>
      </c>
      <c r="H131" s="16">
        <v>0</v>
      </c>
      <c r="I131" s="16">
        <f t="shared" si="13"/>
        <v>0</v>
      </c>
    </row>
    <row r="132" spans="2:9" ht="13.5">
      <c r="B132" s="13" t="s">
        <v>53</v>
      </c>
      <c r="C132" s="11"/>
      <c r="D132" s="15">
        <v>0</v>
      </c>
      <c r="E132" s="16">
        <v>0</v>
      </c>
      <c r="F132" s="16">
        <f t="shared" si="17"/>
        <v>0</v>
      </c>
      <c r="G132" s="16">
        <v>0</v>
      </c>
      <c r="H132" s="16">
        <v>0</v>
      </c>
      <c r="I132" s="16">
        <f t="shared" si="13"/>
        <v>0</v>
      </c>
    </row>
    <row r="133" spans="2:9" ht="13.5">
      <c r="B133" s="13" t="s">
        <v>54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3.5">
      <c r="B134" s="13" t="s">
        <v>55</v>
      </c>
      <c r="C134" s="11"/>
      <c r="D134" s="15">
        <v>0</v>
      </c>
      <c r="E134" s="16">
        <v>0</v>
      </c>
      <c r="F134" s="16">
        <f t="shared" si="17"/>
        <v>0</v>
      </c>
      <c r="G134" s="16">
        <v>0</v>
      </c>
      <c r="H134" s="16">
        <v>0</v>
      </c>
      <c r="I134" s="16">
        <f t="shared" si="13"/>
        <v>0</v>
      </c>
    </row>
    <row r="135" spans="2:9" ht="13.5">
      <c r="B135" s="13" t="s">
        <v>56</v>
      </c>
      <c r="C135" s="11"/>
      <c r="D135" s="15">
        <v>0</v>
      </c>
      <c r="E135" s="16">
        <v>0</v>
      </c>
      <c r="F135" s="16">
        <f t="shared" si="17"/>
        <v>0</v>
      </c>
      <c r="G135" s="16">
        <v>0</v>
      </c>
      <c r="H135" s="16">
        <v>0</v>
      </c>
      <c r="I135" s="16">
        <f t="shared" si="13"/>
        <v>0</v>
      </c>
    </row>
    <row r="136" spans="2:9" ht="13.5">
      <c r="B136" s="13" t="s">
        <v>57</v>
      </c>
      <c r="C136" s="11"/>
      <c r="D136" s="15">
        <v>0</v>
      </c>
      <c r="E136" s="16">
        <v>0</v>
      </c>
      <c r="F136" s="16">
        <f t="shared" si="17"/>
        <v>0</v>
      </c>
      <c r="G136" s="16">
        <v>0</v>
      </c>
      <c r="H136" s="16">
        <v>0</v>
      </c>
      <c r="I136" s="16">
        <f t="shared" si="13"/>
        <v>0</v>
      </c>
    </row>
    <row r="137" spans="2:9" ht="13.5">
      <c r="B137" s="13" t="s">
        <v>58</v>
      </c>
      <c r="C137" s="11"/>
      <c r="D137" s="15">
        <v>0</v>
      </c>
      <c r="E137" s="16">
        <v>0</v>
      </c>
      <c r="F137" s="16">
        <f t="shared" si="17"/>
        <v>0</v>
      </c>
      <c r="G137" s="16">
        <v>0</v>
      </c>
      <c r="H137" s="16">
        <v>0</v>
      </c>
      <c r="I137" s="16">
        <f t="shared" si="13"/>
        <v>0</v>
      </c>
    </row>
    <row r="138" spans="2:9" ht="13.5">
      <c r="B138" s="13" t="s">
        <v>59</v>
      </c>
      <c r="C138" s="11"/>
      <c r="D138" s="15">
        <v>1124335.7</v>
      </c>
      <c r="E138" s="16">
        <v>-377982.52</v>
      </c>
      <c r="F138" s="16">
        <f t="shared" si="17"/>
        <v>746353.1799999999</v>
      </c>
      <c r="G138" s="16">
        <v>0</v>
      </c>
      <c r="H138" s="16">
        <v>0</v>
      </c>
      <c r="I138" s="16">
        <f t="shared" si="13"/>
        <v>746353.1799999999</v>
      </c>
    </row>
    <row r="139" spans="2:9" ht="13.5">
      <c r="B139" s="3" t="s">
        <v>60</v>
      </c>
      <c r="C139" s="9"/>
      <c r="D139" s="15">
        <f>SUM(D140:D142)</f>
        <v>0</v>
      </c>
      <c r="E139" s="15">
        <f>SUM(E140:E142)</f>
        <v>0</v>
      </c>
      <c r="F139" s="15">
        <f>SUM(F140:F142)</f>
        <v>0</v>
      </c>
      <c r="G139" s="15">
        <f>SUM(G140:G142)</f>
        <v>0</v>
      </c>
      <c r="H139" s="15">
        <f>SUM(H140:H142)</f>
        <v>0</v>
      </c>
      <c r="I139" s="16">
        <f t="shared" si="13"/>
        <v>0</v>
      </c>
    </row>
    <row r="140" spans="2:9" ht="13.5">
      <c r="B140" s="13" t="s">
        <v>61</v>
      </c>
      <c r="C140" s="11"/>
      <c r="D140" s="15">
        <v>0</v>
      </c>
      <c r="E140" s="16">
        <v>0</v>
      </c>
      <c r="F140" s="16">
        <f>D140+E140</f>
        <v>0</v>
      </c>
      <c r="G140" s="16">
        <v>0</v>
      </c>
      <c r="H140" s="16">
        <v>0</v>
      </c>
      <c r="I140" s="16">
        <f t="shared" si="13"/>
        <v>0</v>
      </c>
    </row>
    <row r="141" spans="2:9" ht="13.5">
      <c r="B141" s="13" t="s">
        <v>62</v>
      </c>
      <c r="C141" s="11"/>
      <c r="D141" s="15">
        <v>0</v>
      </c>
      <c r="E141" s="16">
        <v>0</v>
      </c>
      <c r="F141" s="16">
        <f>D141+E141</f>
        <v>0</v>
      </c>
      <c r="G141" s="16">
        <v>0</v>
      </c>
      <c r="H141" s="16">
        <v>0</v>
      </c>
      <c r="I141" s="16">
        <f t="shared" si="13"/>
        <v>0</v>
      </c>
    </row>
    <row r="142" spans="2:9" ht="13.5">
      <c r="B142" s="13" t="s">
        <v>63</v>
      </c>
      <c r="C142" s="11"/>
      <c r="D142" s="15">
        <v>0</v>
      </c>
      <c r="E142" s="16">
        <v>0</v>
      </c>
      <c r="F142" s="16">
        <f>D142+E142</f>
        <v>0</v>
      </c>
      <c r="G142" s="16">
        <v>0</v>
      </c>
      <c r="H142" s="16">
        <v>0</v>
      </c>
      <c r="I142" s="16">
        <f t="shared" si="13"/>
        <v>0</v>
      </c>
    </row>
    <row r="143" spans="2:9" ht="13.5">
      <c r="B143" s="3" t="s">
        <v>64</v>
      </c>
      <c r="C143" s="9"/>
      <c r="D143" s="15">
        <f>SUM(D144:D151)</f>
        <v>0</v>
      </c>
      <c r="E143" s="15">
        <f>SUM(E144:E151)</f>
        <v>0</v>
      </c>
      <c r="F143" s="15">
        <f>F144+F145+F146+F147+F148+F150+F151</f>
        <v>0</v>
      </c>
      <c r="G143" s="15">
        <f>SUM(G144:G151)</f>
        <v>0</v>
      </c>
      <c r="H143" s="15">
        <f>SUM(H144:H151)</f>
        <v>0</v>
      </c>
      <c r="I143" s="16">
        <f t="shared" si="13"/>
        <v>0</v>
      </c>
    </row>
    <row r="144" spans="2:9" ht="13.5">
      <c r="B144" s="13" t="s">
        <v>65</v>
      </c>
      <c r="C144" s="11"/>
      <c r="D144" s="15">
        <v>0</v>
      </c>
      <c r="E144" s="16">
        <v>0</v>
      </c>
      <c r="F144" s="16">
        <f>D144+E144</f>
        <v>0</v>
      </c>
      <c r="G144" s="16">
        <v>0</v>
      </c>
      <c r="H144" s="16">
        <v>0</v>
      </c>
      <c r="I144" s="16">
        <f t="shared" si="13"/>
        <v>0</v>
      </c>
    </row>
    <row r="145" spans="2:9" ht="13.5">
      <c r="B145" s="13" t="s">
        <v>66</v>
      </c>
      <c r="C145" s="11"/>
      <c r="D145" s="15">
        <v>0</v>
      </c>
      <c r="E145" s="16">
        <v>0</v>
      </c>
      <c r="F145" s="16">
        <f aca="true" t="shared" si="18" ref="F145:F151">D145+E145</f>
        <v>0</v>
      </c>
      <c r="G145" s="16">
        <v>0</v>
      </c>
      <c r="H145" s="16">
        <v>0</v>
      </c>
      <c r="I145" s="16">
        <f t="shared" si="13"/>
        <v>0</v>
      </c>
    </row>
    <row r="146" spans="2:9" ht="13.5">
      <c r="B146" s="13" t="s">
        <v>67</v>
      </c>
      <c r="C146" s="11"/>
      <c r="D146" s="15">
        <v>0</v>
      </c>
      <c r="E146" s="16">
        <v>0</v>
      </c>
      <c r="F146" s="16">
        <f t="shared" si="18"/>
        <v>0</v>
      </c>
      <c r="G146" s="16">
        <v>0</v>
      </c>
      <c r="H146" s="16">
        <v>0</v>
      </c>
      <c r="I146" s="16">
        <f t="shared" si="13"/>
        <v>0</v>
      </c>
    </row>
    <row r="147" spans="2:9" ht="13.5">
      <c r="B147" s="13" t="s">
        <v>68</v>
      </c>
      <c r="C147" s="11"/>
      <c r="D147" s="15">
        <v>0</v>
      </c>
      <c r="E147" s="16">
        <v>0</v>
      </c>
      <c r="F147" s="16">
        <f t="shared" si="18"/>
        <v>0</v>
      </c>
      <c r="G147" s="16">
        <v>0</v>
      </c>
      <c r="H147" s="16">
        <v>0</v>
      </c>
      <c r="I147" s="16">
        <f t="shared" si="13"/>
        <v>0</v>
      </c>
    </row>
    <row r="148" spans="2:9" ht="13.5">
      <c r="B148" s="13" t="s">
        <v>69</v>
      </c>
      <c r="C148" s="11"/>
      <c r="D148" s="15">
        <v>0</v>
      </c>
      <c r="E148" s="16">
        <v>0</v>
      </c>
      <c r="F148" s="16">
        <f t="shared" si="18"/>
        <v>0</v>
      </c>
      <c r="G148" s="16">
        <v>0</v>
      </c>
      <c r="H148" s="16">
        <v>0</v>
      </c>
      <c r="I148" s="16">
        <f t="shared" si="13"/>
        <v>0</v>
      </c>
    </row>
    <row r="149" spans="2:9" ht="13.5">
      <c r="B149" s="13" t="s">
        <v>70</v>
      </c>
      <c r="C149" s="11"/>
      <c r="D149" s="15">
        <v>0</v>
      </c>
      <c r="E149" s="16">
        <v>0</v>
      </c>
      <c r="F149" s="16">
        <f t="shared" si="18"/>
        <v>0</v>
      </c>
      <c r="G149" s="16">
        <v>0</v>
      </c>
      <c r="H149" s="16">
        <v>0</v>
      </c>
      <c r="I149" s="16">
        <f t="shared" si="13"/>
        <v>0</v>
      </c>
    </row>
    <row r="150" spans="2:9" ht="13.5">
      <c r="B150" s="13" t="s">
        <v>71</v>
      </c>
      <c r="C150" s="11"/>
      <c r="D150" s="15">
        <v>0</v>
      </c>
      <c r="E150" s="16">
        <v>0</v>
      </c>
      <c r="F150" s="16">
        <f t="shared" si="18"/>
        <v>0</v>
      </c>
      <c r="G150" s="16">
        <v>0</v>
      </c>
      <c r="H150" s="16">
        <v>0</v>
      </c>
      <c r="I150" s="16">
        <f t="shared" si="13"/>
        <v>0</v>
      </c>
    </row>
    <row r="151" spans="2:9" ht="13.5">
      <c r="B151" s="13" t="s">
        <v>72</v>
      </c>
      <c r="C151" s="11"/>
      <c r="D151" s="15">
        <v>0</v>
      </c>
      <c r="E151" s="16">
        <v>0</v>
      </c>
      <c r="F151" s="16">
        <f t="shared" si="18"/>
        <v>0</v>
      </c>
      <c r="G151" s="16">
        <v>0</v>
      </c>
      <c r="H151" s="16">
        <v>0</v>
      </c>
      <c r="I151" s="16">
        <f t="shared" si="13"/>
        <v>0</v>
      </c>
    </row>
    <row r="152" spans="2:9" ht="13.5">
      <c r="B152" s="3" t="s">
        <v>73</v>
      </c>
      <c r="C152" s="9"/>
      <c r="D152" s="15">
        <f>SUM(D153:D155)</f>
        <v>0</v>
      </c>
      <c r="E152" s="15">
        <f>SUM(E153:E155)</f>
        <v>0</v>
      </c>
      <c r="F152" s="15">
        <f>SUM(F153:F155)</f>
        <v>0</v>
      </c>
      <c r="G152" s="15">
        <f>SUM(G153:G155)</f>
        <v>0</v>
      </c>
      <c r="H152" s="15">
        <f>SUM(H153:H155)</f>
        <v>0</v>
      </c>
      <c r="I152" s="16">
        <f t="shared" si="13"/>
        <v>0</v>
      </c>
    </row>
    <row r="153" spans="2:9" ht="13.5">
      <c r="B153" s="13" t="s">
        <v>74</v>
      </c>
      <c r="C153" s="11"/>
      <c r="D153" s="15">
        <v>0</v>
      </c>
      <c r="E153" s="16">
        <v>0</v>
      </c>
      <c r="F153" s="16">
        <f>D153+E153</f>
        <v>0</v>
      </c>
      <c r="G153" s="16">
        <v>0</v>
      </c>
      <c r="H153" s="16">
        <v>0</v>
      </c>
      <c r="I153" s="16">
        <f t="shared" si="13"/>
        <v>0</v>
      </c>
    </row>
    <row r="154" spans="2:9" ht="13.5">
      <c r="B154" s="13" t="s">
        <v>75</v>
      </c>
      <c r="C154" s="11"/>
      <c r="D154" s="15">
        <v>0</v>
      </c>
      <c r="E154" s="16">
        <v>0</v>
      </c>
      <c r="F154" s="16">
        <f>D154+E154</f>
        <v>0</v>
      </c>
      <c r="G154" s="16">
        <v>0</v>
      </c>
      <c r="H154" s="16">
        <v>0</v>
      </c>
      <c r="I154" s="16">
        <f t="shared" si="13"/>
        <v>0</v>
      </c>
    </row>
    <row r="155" spans="2:9" ht="13.5">
      <c r="B155" s="13" t="s">
        <v>76</v>
      </c>
      <c r="C155" s="11"/>
      <c r="D155" s="15">
        <v>0</v>
      </c>
      <c r="E155" s="16">
        <v>0</v>
      </c>
      <c r="F155" s="16">
        <f>D155+E155</f>
        <v>0</v>
      </c>
      <c r="G155" s="16">
        <v>0</v>
      </c>
      <c r="H155" s="16">
        <v>0</v>
      </c>
      <c r="I155" s="16">
        <f aca="true" t="shared" si="19" ref="I155:I163">F155-G155</f>
        <v>0</v>
      </c>
    </row>
    <row r="156" spans="2:9" ht="13.5">
      <c r="B156" s="3" t="s">
        <v>77</v>
      </c>
      <c r="C156" s="9"/>
      <c r="D156" s="15">
        <f>SUM(D157:D163)</f>
        <v>0</v>
      </c>
      <c r="E156" s="15">
        <f>SUM(E157:E163)</f>
        <v>0</v>
      </c>
      <c r="F156" s="15">
        <f>SUM(F157:F163)</f>
        <v>0</v>
      </c>
      <c r="G156" s="15">
        <f>SUM(G157:G163)</f>
        <v>0</v>
      </c>
      <c r="H156" s="15">
        <f>SUM(H157:H163)</f>
        <v>0</v>
      </c>
      <c r="I156" s="16">
        <f t="shared" si="19"/>
        <v>0</v>
      </c>
    </row>
    <row r="157" spans="2:9" ht="13.5">
      <c r="B157" s="13" t="s">
        <v>78</v>
      </c>
      <c r="C157" s="11"/>
      <c r="D157" s="15">
        <v>0</v>
      </c>
      <c r="E157" s="16">
        <v>0</v>
      </c>
      <c r="F157" s="16">
        <f>D157+E157</f>
        <v>0</v>
      </c>
      <c r="G157" s="16">
        <v>0</v>
      </c>
      <c r="H157" s="16">
        <v>0</v>
      </c>
      <c r="I157" s="16">
        <f t="shared" si="19"/>
        <v>0</v>
      </c>
    </row>
    <row r="158" spans="2:9" ht="13.5">
      <c r="B158" s="13" t="s">
        <v>79</v>
      </c>
      <c r="C158" s="11"/>
      <c r="D158" s="15">
        <v>0</v>
      </c>
      <c r="E158" s="16">
        <v>0</v>
      </c>
      <c r="F158" s="16">
        <f aca="true" t="shared" si="20" ref="F158:F163">D158+E158</f>
        <v>0</v>
      </c>
      <c r="G158" s="16">
        <v>0</v>
      </c>
      <c r="H158" s="16">
        <v>0</v>
      </c>
      <c r="I158" s="16">
        <f t="shared" si="19"/>
        <v>0</v>
      </c>
    </row>
    <row r="159" spans="2:9" ht="13.5">
      <c r="B159" s="13" t="s">
        <v>80</v>
      </c>
      <c r="C159" s="11"/>
      <c r="D159" s="15">
        <v>0</v>
      </c>
      <c r="E159" s="16">
        <v>0</v>
      </c>
      <c r="F159" s="16">
        <f t="shared" si="20"/>
        <v>0</v>
      </c>
      <c r="G159" s="16">
        <v>0</v>
      </c>
      <c r="H159" s="16">
        <v>0</v>
      </c>
      <c r="I159" s="16">
        <f t="shared" si="19"/>
        <v>0</v>
      </c>
    </row>
    <row r="160" spans="2:9" ht="13.5">
      <c r="B160" s="13" t="s">
        <v>81</v>
      </c>
      <c r="C160" s="11"/>
      <c r="D160" s="15">
        <v>0</v>
      </c>
      <c r="E160" s="16">
        <v>0</v>
      </c>
      <c r="F160" s="16">
        <f t="shared" si="20"/>
        <v>0</v>
      </c>
      <c r="G160" s="16">
        <v>0</v>
      </c>
      <c r="H160" s="16">
        <v>0</v>
      </c>
      <c r="I160" s="16">
        <f t="shared" si="19"/>
        <v>0</v>
      </c>
    </row>
    <row r="161" spans="2:9" ht="13.5">
      <c r="B161" s="13" t="s">
        <v>82</v>
      </c>
      <c r="C161" s="11"/>
      <c r="D161" s="15">
        <v>0</v>
      </c>
      <c r="E161" s="16">
        <v>0</v>
      </c>
      <c r="F161" s="16">
        <f t="shared" si="20"/>
        <v>0</v>
      </c>
      <c r="G161" s="16">
        <v>0</v>
      </c>
      <c r="H161" s="16">
        <v>0</v>
      </c>
      <c r="I161" s="16">
        <f t="shared" si="19"/>
        <v>0</v>
      </c>
    </row>
    <row r="162" spans="2:9" ht="13.5">
      <c r="B162" s="13" t="s">
        <v>83</v>
      </c>
      <c r="C162" s="11"/>
      <c r="D162" s="15">
        <v>0</v>
      </c>
      <c r="E162" s="16">
        <v>0</v>
      </c>
      <c r="F162" s="16">
        <f t="shared" si="20"/>
        <v>0</v>
      </c>
      <c r="G162" s="16">
        <v>0</v>
      </c>
      <c r="H162" s="16">
        <v>0</v>
      </c>
      <c r="I162" s="16">
        <f t="shared" si="19"/>
        <v>0</v>
      </c>
    </row>
    <row r="163" spans="2:9" ht="13.5">
      <c r="B163" s="13" t="s">
        <v>84</v>
      </c>
      <c r="C163" s="11"/>
      <c r="D163" s="15">
        <v>0</v>
      </c>
      <c r="E163" s="16">
        <v>0</v>
      </c>
      <c r="F163" s="16">
        <f t="shared" si="20"/>
        <v>0</v>
      </c>
      <c r="G163" s="16">
        <v>0</v>
      </c>
      <c r="H163" s="16">
        <v>0</v>
      </c>
      <c r="I163" s="16">
        <f t="shared" si="19"/>
        <v>0</v>
      </c>
    </row>
    <row r="164" spans="2:9" ht="13.5">
      <c r="B164" s="3"/>
      <c r="C164" s="9"/>
      <c r="D164" s="15"/>
      <c r="E164" s="16"/>
      <c r="F164" s="16"/>
      <c r="G164" s="16"/>
      <c r="H164" s="16"/>
      <c r="I164" s="16"/>
    </row>
    <row r="165" spans="2:9" ht="13.5">
      <c r="B165" s="4" t="s">
        <v>86</v>
      </c>
      <c r="C165" s="10"/>
      <c r="D165" s="14">
        <f aca="true" t="shared" si="21" ref="D165:I165">D10+D90</f>
        <v>1010822045.5200001</v>
      </c>
      <c r="E165" s="14">
        <f t="shared" si="21"/>
        <v>-4421720</v>
      </c>
      <c r="F165" s="14">
        <f t="shared" si="21"/>
        <v>1006400325.5199999</v>
      </c>
      <c r="G165" s="14">
        <f t="shared" si="21"/>
        <v>582175609.0899999</v>
      </c>
      <c r="H165" s="14">
        <f t="shared" si="21"/>
        <v>582175609.0899999</v>
      </c>
      <c r="I165" s="14">
        <f t="shared" si="21"/>
        <v>424224716.42999995</v>
      </c>
    </row>
    <row r="166" spans="2:9" ht="14.25" thickBot="1">
      <c r="B166" s="5"/>
      <c r="C166" s="12"/>
      <c r="D166" s="17"/>
      <c r="E166" s="18"/>
      <c r="F166" s="18"/>
      <c r="G166" s="18"/>
      <c r="H166" s="18"/>
      <c r="I166" s="18"/>
    </row>
    <row r="168" spans="3:8" ht="14.25">
      <c r="C168" s="46" t="s">
        <v>89</v>
      </c>
      <c r="D168" s="46"/>
      <c r="E168" s="28"/>
      <c r="F168" s="47" t="s">
        <v>90</v>
      </c>
      <c r="G168" s="47"/>
      <c r="H168" s="47"/>
    </row>
    <row r="169" spans="3:8" ht="14.25">
      <c r="C169" s="46" t="s">
        <v>91</v>
      </c>
      <c r="D169" s="46"/>
      <c r="E169" s="28"/>
      <c r="F169" s="53" t="s">
        <v>92</v>
      </c>
      <c r="G169" s="53"/>
      <c r="H169" s="53"/>
    </row>
    <row r="170" spans="3:8" ht="14.25">
      <c r="C170" s="28"/>
      <c r="D170" s="28"/>
      <c r="E170" s="28"/>
      <c r="F170" s="53"/>
      <c r="G170" s="53"/>
      <c r="H170" s="53"/>
    </row>
  </sheetData>
  <sheetProtection/>
  <mergeCells count="20">
    <mergeCell ref="C169:D169"/>
    <mergeCell ref="F169:H170"/>
    <mergeCell ref="B39:C39"/>
    <mergeCell ref="B49:C49"/>
    <mergeCell ref="B63:C63"/>
    <mergeCell ref="B119:C119"/>
    <mergeCell ref="C86:D86"/>
    <mergeCell ref="F86:H86"/>
    <mergeCell ref="C87:D87"/>
    <mergeCell ref="F87:H88"/>
    <mergeCell ref="C168:D168"/>
    <mergeCell ref="F168:H168"/>
    <mergeCell ref="B2:I2"/>
    <mergeCell ref="B3:I3"/>
    <mergeCell ref="B4:I4"/>
    <mergeCell ref="B5:I5"/>
    <mergeCell ref="B6:I6"/>
    <mergeCell ref="D7:H8"/>
    <mergeCell ref="B7:C9"/>
    <mergeCell ref="I7:I9"/>
  </mergeCells>
  <printOptions/>
  <pageMargins left="0.7086614173228347" right="0.8" top="0.66" bottom="0.71" header="0.31496062992125984" footer="0.31496062992125984"/>
  <pageSetup fitToHeight="0" fitToWidth="1" horizontalDpi="600" verticalDpi="600" orientation="portrait" scale="38" r:id="rId1"/>
  <rowBreaks count="1" manualBreakCount="1">
    <brk id="89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2017-10-04T19:55:50Z</cp:lastPrinted>
  <dcterms:created xsi:type="dcterms:W3CDTF">2016-10-11T20:25:15Z</dcterms:created>
  <dcterms:modified xsi:type="dcterms:W3CDTF">2017-10-04T19:55:57Z</dcterms:modified>
  <cp:category/>
  <cp:version/>
  <cp:contentType/>
  <cp:contentStatus/>
</cp:coreProperties>
</file>