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<sst xmlns="http://schemas.openxmlformats.org/spreadsheetml/2006/main" count="162" uniqueCount="89">
  <si>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</si>
  <si>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</si>
  <si>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</si>
  <si>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</si>
  <si>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</si>
  <si>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</si>
  <si>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</si>
  <si>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</si>
  <si>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</si>
  <si>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</si>
  <si>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</si>
  <si>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</si>
  <si>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</si>
  <si>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</si>
  <si>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</si>
  <si>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</si>
  <si>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</si>
  <si>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</si>
  <si>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</si>
  <si>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</si>
  <si>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</si>
  <si>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</si>
  <si>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</si>
  <si>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</si>
  <si>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</si>
  <si>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</si>
  <si>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</si>
  <si>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</si>
  <si>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</si>
  <si>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</si>
  <si>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</si>
  <si>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</si>
  <si>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</si>
  <si>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</si>
  <si>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</si>
  <si>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</si>
  <si>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</si>
  <si>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</si>
  <si>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</si>
  <si>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</si>
  <si>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</si>
  <si>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</si>
  <si>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</si>
  <si>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</si>
  <si>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</si>
  <si>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</si>
  <si>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</si>
  <si>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</si>
  <si>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</si>
  <si>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</si>
  <si>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</si>
  <si>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</si>
  <si>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</si>
  <si>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</si>
  <si>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</si>
  <si>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</si>
  <si>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</si>
  <si>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</si>
  <si>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</si>
  <si>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</si>
  <si>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</si>
  <si>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</si>
  <si>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</si>
  <si>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</si>
  <si>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</si>
  <si>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</si>
  <si>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</si>
  <si>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</si>
  <si>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</si>
  <si>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</si>
  <si>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</si>
  <si>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</si>
  <si>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</si>
  <si>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</si>
  <si>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</si>
  <si>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</si>
  <si>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</si>
  <si>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</si>
  <si>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</si>
  <si>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</si>
  <si>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</si>
  <si>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</si>
  <si>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</si>
  <si>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</si>
  <si>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</si>
  <si>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</si>
  <si>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</si>
  <si>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Estatal para el Desarrollo Integral de la Familia</t>
  </si>
  <si>
    <t>Del 1 de Enero al 30 de Septiembre de 2017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</si>
</sst>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indent="3"/>
    </xf>
    <xf numFmtId="164" fontId="40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4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0" fontId="40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40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167</xdr:row>
      <xdr:rowOff>123825</xdr:rowOff>
    </xdr:from>
    <xdr:to>
      <xdr:col>9</xdr:col>
      <xdr:colOff>142875</xdr:colOff>
      <xdr:row>172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0" y="27927300"/>
          <a:ext cx="10334625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3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4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1"/>
  <sheetViews>
    <sheetView tabSelected="1" zoomScalePageLayoutView="0" workbookViewId="0" topLeftCell="A1">
      <pane ySplit="9" topLeftCell="A151" activePane="bottomLeft" state="frozen"/>
      <selection pane="topLeft" activeCell="A1" sqref="A1"/>
      <selection pane="bottomLeft" activeCell="G119" sqref="G119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24" t="s">
        <v>6</v>
      </c>
      <c r="E9" s="25" t="s">
        <v>7</v>
      </c>
      <c r="F9" s="24" t="s">
        <v>8</v>
      </c>
      <c r="G9" s="24" t="s">
        <v>9</v>
      </c>
      <c r="H9" s="24" t="s">
        <v>10</v>
      </c>
      <c r="I9" s="42"/>
    </row>
    <row r="10" spans="2:9" ht="12.75">
      <c r="B10" s="5" t="s">
        <v>11</v>
      </c>
      <c r="C10" s="6"/>
      <c r="D10" s="12">
        <f aca="true" t="shared" si="0" ref="D10:I10">D11+D19+D29+D39+D49+D59+D72+D76+D63</f>
        <v>69099000</v>
      </c>
      <c r="E10" s="12">
        <f t="shared" si="0"/>
        <v>11929701.16</v>
      </c>
      <c r="F10" s="12">
        <f t="shared" si="0"/>
        <v>81028701.16</v>
      </c>
      <c r="G10" s="12">
        <f t="shared" si="0"/>
        <v>37868982.31</v>
      </c>
      <c r="H10" s="12">
        <f t="shared" si="0"/>
        <v>37868981.46</v>
      </c>
      <c r="I10" s="12">
        <f t="shared" si="0"/>
        <v>43159718.85</v>
      </c>
    </row>
    <row r="11" spans="2:9" ht="12.75">
      <c r="B11" s="1" t="s">
        <v>12</v>
      </c>
      <c r="C11" s="7"/>
      <c r="D11" s="13">
        <f aca="true" t="shared" si="1" ref="D11:I11">SUM(D12:D18)</f>
        <v>36923300</v>
      </c>
      <c r="E11" s="13">
        <f t="shared" si="1"/>
        <v>-740</v>
      </c>
      <c r="F11" s="13">
        <f t="shared" si="1"/>
        <v>36922560</v>
      </c>
      <c r="G11" s="13">
        <f t="shared" si="1"/>
        <v>22028265.37</v>
      </c>
      <c r="H11" s="13">
        <f t="shared" si="1"/>
        <v>22028265.37</v>
      </c>
      <c r="I11" s="13">
        <f t="shared" si="1"/>
        <v>14894294.629999999</v>
      </c>
    </row>
    <row r="12" spans="2:9" ht="12.75">
      <c r="B12" s="11" t="s">
        <v>13</v>
      </c>
      <c r="C12" s="9"/>
      <c r="D12" s="13">
        <v>14626700</v>
      </c>
      <c r="E12" s="14">
        <v>924335.03</v>
      </c>
      <c r="F12" s="14">
        <f>D12+E12</f>
        <v>15551035.03</v>
      </c>
      <c r="G12" s="14">
        <v>10587351.72</v>
      </c>
      <c r="H12" s="14">
        <v>10587351.72</v>
      </c>
      <c r="I12" s="14">
        <f>F12-G12</f>
        <v>4963683.309999999</v>
      </c>
    </row>
    <row r="13" spans="2:9" ht="12.75">
      <c r="B13" s="11" t="s">
        <v>14</v>
      </c>
      <c r="C13" s="9"/>
      <c r="D13" s="13"/>
      <c r="E13" s="14"/>
      <c r="F13" s="14">
        <f aca="true" t="shared" si="2" ref="F13:F18">D13+E13</f>
        <v>0</v>
      </c>
      <c r="G13" s="14"/>
      <c r="H13" s="14"/>
      <c r="I13" s="14">
        <f aca="true" t="shared" si="3" ref="I13:I18">F13-G13</f>
        <v>0</v>
      </c>
    </row>
    <row r="14" spans="2:9" ht="12.75">
      <c r="B14" s="11" t="s">
        <v>15</v>
      </c>
      <c r="C14" s="9"/>
      <c r="D14" s="13">
        <v>4120700</v>
      </c>
      <c r="E14" s="14">
        <v>112250.53</v>
      </c>
      <c r="F14" s="14">
        <f t="shared" si="2"/>
        <v>4232950.53</v>
      </c>
      <c r="G14" s="14">
        <v>1281779.92</v>
      </c>
      <c r="H14" s="14">
        <v>1281779.92</v>
      </c>
      <c r="I14" s="14">
        <f t="shared" si="3"/>
        <v>2951170.6100000003</v>
      </c>
    </row>
    <row r="15" spans="2:9" ht="12.75">
      <c r="B15" s="11" t="s">
        <v>16</v>
      </c>
      <c r="C15" s="9"/>
      <c r="D15" s="13">
        <v>2492100</v>
      </c>
      <c r="E15" s="14">
        <v>-1487028.8</v>
      </c>
      <c r="F15" s="14">
        <f t="shared" si="2"/>
        <v>1005071.2</v>
      </c>
      <c r="G15" s="14">
        <v>427784.85</v>
      </c>
      <c r="H15" s="14">
        <v>427784.85</v>
      </c>
      <c r="I15" s="14">
        <f t="shared" si="3"/>
        <v>577286.35</v>
      </c>
    </row>
    <row r="16" spans="2:9" ht="12.75">
      <c r="B16" s="11" t="s">
        <v>17</v>
      </c>
      <c r="C16" s="9"/>
      <c r="D16" s="13">
        <v>15683800</v>
      </c>
      <c r="E16" s="14">
        <v>449703.24</v>
      </c>
      <c r="F16" s="14">
        <f t="shared" si="2"/>
        <v>16133503.24</v>
      </c>
      <c r="G16" s="14">
        <v>9731348.88</v>
      </c>
      <c r="H16" s="14">
        <v>9731348.88</v>
      </c>
      <c r="I16" s="14">
        <f t="shared" si="3"/>
        <v>6402154.359999999</v>
      </c>
    </row>
    <row r="17" spans="2:9" ht="12.75">
      <c r="B17" s="11" t="s">
        <v>18</v>
      </c>
      <c r="C17" s="9"/>
      <c r="D17" s="13"/>
      <c r="E17" s="14"/>
      <c r="F17" s="14">
        <f t="shared" si="2"/>
        <v>0</v>
      </c>
      <c r="G17" s="14"/>
      <c r="H17" s="14"/>
      <c r="I17" s="14">
        <f t="shared" si="3"/>
        <v>0</v>
      </c>
    </row>
    <row r="18" spans="2:9" ht="12.75">
      <c r="B18" s="11" t="s">
        <v>19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ht="12.75">
      <c r="B19" s="1" t="s">
        <v>20</v>
      </c>
      <c r="C19" s="7"/>
      <c r="D19" s="13">
        <f aca="true" t="shared" si="4" ref="D19:I19">SUM(D20:D28)</f>
        <v>3905700</v>
      </c>
      <c r="E19" s="13">
        <f t="shared" si="4"/>
        <v>127812.68000000005</v>
      </c>
      <c r="F19" s="13">
        <f t="shared" si="4"/>
        <v>4033512.6800000006</v>
      </c>
      <c r="G19" s="13">
        <f t="shared" si="4"/>
        <v>1735862.0099999998</v>
      </c>
      <c r="H19" s="13">
        <f t="shared" si="4"/>
        <v>1735862.0099999998</v>
      </c>
      <c r="I19" s="13">
        <f t="shared" si="4"/>
        <v>2297650.6700000004</v>
      </c>
    </row>
    <row r="20" spans="2:9" ht="12.75">
      <c r="B20" s="11" t="s">
        <v>21</v>
      </c>
      <c r="C20" s="9"/>
      <c r="D20" s="13">
        <v>923200</v>
      </c>
      <c r="E20" s="14">
        <v>327712.64</v>
      </c>
      <c r="F20" s="13">
        <f aca="true" t="shared" si="5" ref="F20:F28">D20+E20</f>
        <v>1250912.6400000001</v>
      </c>
      <c r="G20" s="14">
        <v>711875.55</v>
      </c>
      <c r="H20" s="14">
        <v>711875.55</v>
      </c>
      <c r="I20" s="14">
        <f>F20-G20</f>
        <v>539037.0900000001</v>
      </c>
    </row>
    <row r="21" spans="2:9" ht="12.75">
      <c r="B21" s="11" t="s">
        <v>22</v>
      </c>
      <c r="C21" s="9"/>
      <c r="D21" s="13">
        <v>1819000</v>
      </c>
      <c r="E21" s="14">
        <v>-427478.85</v>
      </c>
      <c r="F21" s="13">
        <f t="shared" si="5"/>
        <v>1391521.15</v>
      </c>
      <c r="G21" s="14">
        <v>22857.57</v>
      </c>
      <c r="H21" s="14">
        <v>22857.57</v>
      </c>
      <c r="I21" s="14">
        <f aca="true" t="shared" si="6" ref="I21:I83">F21-G21</f>
        <v>1368663.5799999998</v>
      </c>
    </row>
    <row r="22" spans="2:9" ht="12.75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ht="12.75">
      <c r="B23" s="11" t="s">
        <v>24</v>
      </c>
      <c r="C23" s="9"/>
      <c r="D23" s="13">
        <v>24000</v>
      </c>
      <c r="E23" s="14">
        <v>6889.16</v>
      </c>
      <c r="F23" s="13">
        <f t="shared" si="5"/>
        <v>30889.16</v>
      </c>
      <c r="G23" s="14">
        <v>12320.7</v>
      </c>
      <c r="H23" s="14">
        <v>12320.7</v>
      </c>
      <c r="I23" s="14">
        <f t="shared" si="6"/>
        <v>18568.46</v>
      </c>
    </row>
    <row r="24" spans="2:9" ht="12.75">
      <c r="B24" s="11" t="s">
        <v>25</v>
      </c>
      <c r="C24" s="9"/>
      <c r="D24" s="13">
        <v>440000</v>
      </c>
      <c r="E24" s="14">
        <v>91757.99</v>
      </c>
      <c r="F24" s="13">
        <f t="shared" si="5"/>
        <v>531757.99</v>
      </c>
      <c r="G24" s="14">
        <v>478279.25</v>
      </c>
      <c r="H24" s="14">
        <v>478279.25</v>
      </c>
      <c r="I24" s="14">
        <f t="shared" si="6"/>
        <v>53478.73999999999</v>
      </c>
    </row>
    <row r="25" spans="2:9" ht="12.75">
      <c r="B25" s="11" t="s">
        <v>26</v>
      </c>
      <c r="C25" s="9"/>
      <c r="D25" s="13">
        <v>682500</v>
      </c>
      <c r="E25" s="14">
        <v>-7187.98</v>
      </c>
      <c r="F25" s="13">
        <f t="shared" si="5"/>
        <v>675312.02</v>
      </c>
      <c r="G25" s="14">
        <v>375328.52</v>
      </c>
      <c r="H25" s="14">
        <v>375328.52</v>
      </c>
      <c r="I25" s="14">
        <f t="shared" si="6"/>
        <v>299983.5</v>
      </c>
    </row>
    <row r="26" spans="2:9" ht="12.75">
      <c r="B26" s="11" t="s">
        <v>27</v>
      </c>
      <c r="C26" s="9"/>
      <c r="D26" s="13">
        <v>0</v>
      </c>
      <c r="E26" s="14">
        <v>118400</v>
      </c>
      <c r="F26" s="13">
        <f t="shared" si="5"/>
        <v>118400</v>
      </c>
      <c r="G26" s="14">
        <v>117198.28</v>
      </c>
      <c r="H26" s="14">
        <v>117198.28</v>
      </c>
      <c r="I26" s="14">
        <f t="shared" si="6"/>
        <v>1201.7200000000012</v>
      </c>
    </row>
    <row r="27" spans="2:9" ht="12.75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ht="12.75">
      <c r="B28" s="11" t="s">
        <v>29</v>
      </c>
      <c r="C28" s="9"/>
      <c r="D28" s="13">
        <v>17000</v>
      </c>
      <c r="E28" s="14">
        <v>17719.72</v>
      </c>
      <c r="F28" s="13">
        <f t="shared" si="5"/>
        <v>34719.72</v>
      </c>
      <c r="G28" s="14">
        <v>18002.14</v>
      </c>
      <c r="H28" s="14">
        <v>18002.14</v>
      </c>
      <c r="I28" s="14">
        <f t="shared" si="6"/>
        <v>16717.58</v>
      </c>
    </row>
    <row r="29" spans="2:9" ht="12.75">
      <c r="B29" s="1" t="s">
        <v>30</v>
      </c>
      <c r="C29" s="7"/>
      <c r="D29" s="13">
        <f aca="true" t="shared" si="7" ref="D29:I29">SUM(D30:D38)</f>
        <v>12818000</v>
      </c>
      <c r="E29" s="13">
        <f t="shared" si="7"/>
        <v>2656177.7600000002</v>
      </c>
      <c r="F29" s="13">
        <f t="shared" si="7"/>
        <v>15474177.76</v>
      </c>
      <c r="G29" s="13">
        <f t="shared" si="7"/>
        <v>8240037.2700000005</v>
      </c>
      <c r="H29" s="13">
        <f t="shared" si="7"/>
        <v>8240037.2700000005</v>
      </c>
      <c r="I29" s="13">
        <f t="shared" si="7"/>
        <v>7234140.49</v>
      </c>
    </row>
    <row r="30" spans="2:9" ht="12.75">
      <c r="B30" s="11" t="s">
        <v>31</v>
      </c>
      <c r="C30" s="9"/>
      <c r="D30" s="13">
        <v>631800</v>
      </c>
      <c r="E30" s="14">
        <v>174320.31</v>
      </c>
      <c r="F30" s="13">
        <f aca="true" t="shared" si="8" ref="F30:F38">D30+E30</f>
        <v>806120.31</v>
      </c>
      <c r="G30" s="14">
        <v>412877.26</v>
      </c>
      <c r="H30" s="14">
        <v>412877.26</v>
      </c>
      <c r="I30" s="14">
        <f t="shared" si="6"/>
        <v>393243.05000000005</v>
      </c>
    </row>
    <row r="31" spans="2:9" ht="12.75">
      <c r="B31" s="11" t="s">
        <v>32</v>
      </c>
      <c r="C31" s="9"/>
      <c r="D31" s="13"/>
      <c r="E31" s="14"/>
      <c r="F31" s="13">
        <f t="shared" si="8"/>
        <v>0</v>
      </c>
      <c r="G31" s="14"/>
      <c r="H31" s="14"/>
      <c r="I31" s="14">
        <f t="shared" si="6"/>
        <v>0</v>
      </c>
    </row>
    <row r="32" spans="2:9" ht="12.75">
      <c r="B32" s="11" t="s">
        <v>33</v>
      </c>
      <c r="C32" s="9"/>
      <c r="D32" s="13">
        <v>0</v>
      </c>
      <c r="E32" s="14">
        <v>1258328</v>
      </c>
      <c r="F32" s="13">
        <f t="shared" si="8"/>
        <v>1258328</v>
      </c>
      <c r="G32" s="14">
        <v>913199.36</v>
      </c>
      <c r="H32" s="14">
        <v>913199.36</v>
      </c>
      <c r="I32" s="14">
        <f t="shared" si="6"/>
        <v>345128.64</v>
      </c>
    </row>
    <row r="33" spans="2:9" ht="12.75">
      <c r="B33" s="11" t="s">
        <v>34</v>
      </c>
      <c r="C33" s="9"/>
      <c r="D33" s="13">
        <v>406000</v>
      </c>
      <c r="E33" s="14">
        <v>0</v>
      </c>
      <c r="F33" s="13">
        <f t="shared" si="8"/>
        <v>406000</v>
      </c>
      <c r="G33" s="14">
        <v>312911.56</v>
      </c>
      <c r="H33" s="14">
        <v>312911.56</v>
      </c>
      <c r="I33" s="14">
        <f t="shared" si="6"/>
        <v>93088.44</v>
      </c>
    </row>
    <row r="34" spans="2:9" ht="12.75">
      <c r="B34" s="11" t="s">
        <v>35</v>
      </c>
      <c r="C34" s="9"/>
      <c r="D34" s="13">
        <v>844100</v>
      </c>
      <c r="E34" s="14">
        <v>204155.46</v>
      </c>
      <c r="F34" s="13">
        <f t="shared" si="8"/>
        <v>1048255.46</v>
      </c>
      <c r="G34" s="14">
        <v>511512.96</v>
      </c>
      <c r="H34" s="14">
        <v>511512.96</v>
      </c>
      <c r="I34" s="14">
        <f t="shared" si="6"/>
        <v>536742.5</v>
      </c>
    </row>
    <row r="35" spans="2:9" ht="12.75">
      <c r="B35" s="11" t="s">
        <v>36</v>
      </c>
      <c r="C35" s="9"/>
      <c r="D35" s="13">
        <v>222000</v>
      </c>
      <c r="E35" s="14">
        <v>-19444.7</v>
      </c>
      <c r="F35" s="13">
        <f t="shared" si="8"/>
        <v>202555.3</v>
      </c>
      <c r="G35" s="14">
        <v>7847.32</v>
      </c>
      <c r="H35" s="14">
        <v>7847.32</v>
      </c>
      <c r="I35" s="14">
        <f t="shared" si="6"/>
        <v>194707.97999999998</v>
      </c>
    </row>
    <row r="36" spans="2:9" ht="12.75">
      <c r="B36" s="11" t="s">
        <v>37</v>
      </c>
      <c r="C36" s="9"/>
      <c r="D36" s="13">
        <v>180000</v>
      </c>
      <c r="E36" s="14">
        <v>8632.28</v>
      </c>
      <c r="F36" s="13">
        <f t="shared" si="8"/>
        <v>188632.28</v>
      </c>
      <c r="G36" s="14">
        <v>70626.39</v>
      </c>
      <c r="H36" s="14">
        <v>70626.39</v>
      </c>
      <c r="I36" s="14">
        <f t="shared" si="6"/>
        <v>118005.89</v>
      </c>
    </row>
    <row r="37" spans="2:9" ht="12.75">
      <c r="B37" s="11" t="s">
        <v>38</v>
      </c>
      <c r="C37" s="9"/>
      <c r="D37" s="13">
        <v>9557900</v>
      </c>
      <c r="E37" s="14">
        <v>1020000</v>
      </c>
      <c r="F37" s="13">
        <f t="shared" si="8"/>
        <v>10577900</v>
      </c>
      <c r="G37" s="14">
        <v>5507041.54</v>
      </c>
      <c r="H37" s="14">
        <v>5507041.54</v>
      </c>
      <c r="I37" s="14">
        <f t="shared" si="6"/>
        <v>5070858.46</v>
      </c>
    </row>
    <row r="38" spans="2:9" ht="12.75">
      <c r="B38" s="11" t="s">
        <v>39</v>
      </c>
      <c r="C38" s="9"/>
      <c r="D38" s="13">
        <v>976200</v>
      </c>
      <c r="E38" s="14">
        <v>10186.41</v>
      </c>
      <c r="F38" s="13">
        <f t="shared" si="8"/>
        <v>986386.41</v>
      </c>
      <c r="G38" s="14">
        <v>504020.88</v>
      </c>
      <c r="H38" s="14">
        <v>504020.88</v>
      </c>
      <c r="I38" s="14">
        <f t="shared" si="6"/>
        <v>482365.53</v>
      </c>
    </row>
    <row r="39" spans="2:9" ht="25.5" customHeight="1">
      <c r="B39" s="37" t="s">
        <v>40</v>
      </c>
      <c r="C39" s="38"/>
      <c r="D39" s="13">
        <f aca="true" t="shared" si="9" ref="D39:I39">SUM(D40:D48)</f>
        <v>15452000</v>
      </c>
      <c r="E39" s="13">
        <f t="shared" si="9"/>
        <v>7490462.54</v>
      </c>
      <c r="F39" s="13">
        <f>SUM(F40:F48)</f>
        <v>22942462.54</v>
      </c>
      <c r="G39" s="13">
        <f t="shared" si="9"/>
        <v>5734476</v>
      </c>
      <c r="H39" s="13">
        <f t="shared" si="9"/>
        <v>5734475.15</v>
      </c>
      <c r="I39" s="13">
        <f t="shared" si="9"/>
        <v>17207986.54</v>
      </c>
    </row>
    <row r="40" spans="2:9" ht="12.75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1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ht="12.75">
      <c r="B43" s="11" t="s">
        <v>44</v>
      </c>
      <c r="C43" s="9"/>
      <c r="D43" s="13">
        <v>15452000</v>
      </c>
      <c r="E43" s="14">
        <v>7490462.54</v>
      </c>
      <c r="F43" s="13">
        <f t="shared" si="10"/>
        <v>22942462.54</v>
      </c>
      <c r="G43" s="14">
        <v>5734476</v>
      </c>
      <c r="H43" s="14">
        <v>5734475.15</v>
      </c>
      <c r="I43" s="14">
        <f t="shared" si="6"/>
        <v>17207986.54</v>
      </c>
    </row>
    <row r="44" spans="2:9" ht="12.75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37" t="s">
        <v>50</v>
      </c>
      <c r="C49" s="38"/>
      <c r="D49" s="13">
        <f aca="true" t="shared" si="11" ref="D49:I49">SUM(D50:D58)</f>
        <v>0</v>
      </c>
      <c r="E49" s="13">
        <f t="shared" si="11"/>
        <v>132914.37</v>
      </c>
      <c r="F49" s="13">
        <f t="shared" si="11"/>
        <v>132914.37</v>
      </c>
      <c r="G49" s="13">
        <f t="shared" si="11"/>
        <v>130341.65999999999</v>
      </c>
      <c r="H49" s="13">
        <f t="shared" si="11"/>
        <v>130341.65999999999</v>
      </c>
      <c r="I49" s="13">
        <f t="shared" si="11"/>
        <v>2572.7100000000064</v>
      </c>
    </row>
    <row r="50" spans="2:9" ht="12.75">
      <c r="B50" s="11" t="s">
        <v>51</v>
      </c>
      <c r="C50" s="9"/>
      <c r="D50" s="13">
        <v>0</v>
      </c>
      <c r="E50" s="14">
        <v>81420</v>
      </c>
      <c r="F50" s="13">
        <f t="shared" si="10"/>
        <v>81420</v>
      </c>
      <c r="G50" s="14">
        <v>78847.29</v>
      </c>
      <c r="H50" s="14">
        <v>78847.29</v>
      </c>
      <c r="I50" s="14">
        <f t="shared" si="6"/>
        <v>2572.7100000000064</v>
      </c>
    </row>
    <row r="51" spans="2:9" ht="12.75">
      <c r="B51" s="11" t="s">
        <v>52</v>
      </c>
      <c r="C51" s="9"/>
      <c r="D51" s="13">
        <v>0</v>
      </c>
      <c r="E51" s="14">
        <v>31214.09</v>
      </c>
      <c r="F51" s="13">
        <f t="shared" si="10"/>
        <v>31214.09</v>
      </c>
      <c r="G51" s="14">
        <v>31214.09</v>
      </c>
      <c r="H51" s="14">
        <v>31214.09</v>
      </c>
      <c r="I51" s="14">
        <f t="shared" si="6"/>
        <v>0</v>
      </c>
    </row>
    <row r="52" spans="2:9" ht="12.75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56</v>
      </c>
      <c r="C55" s="9"/>
      <c r="D55" s="13">
        <v>0</v>
      </c>
      <c r="E55" s="14">
        <v>20280.28</v>
      </c>
      <c r="F55" s="13">
        <f t="shared" si="10"/>
        <v>20280.28</v>
      </c>
      <c r="G55" s="14">
        <v>20280.28</v>
      </c>
      <c r="H55" s="14">
        <v>20280.28</v>
      </c>
      <c r="I55" s="14">
        <f t="shared" si="6"/>
        <v>0</v>
      </c>
    </row>
    <row r="56" spans="2:9" ht="12.75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59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" t="s">
        <v>60</v>
      </c>
      <c r="C59" s="7"/>
      <c r="D59" s="13">
        <f>SUM(D60:D62)</f>
        <v>0</v>
      </c>
      <c r="E59" s="13">
        <f>SUM(E60:E62)</f>
        <v>1523073.81</v>
      </c>
      <c r="F59" s="13">
        <f>SUM(F60:F62)</f>
        <v>1523073.81</v>
      </c>
      <c r="G59" s="13">
        <f>SUM(G60:G62)</f>
        <v>0</v>
      </c>
      <c r="H59" s="13">
        <f>SUM(H60:H62)</f>
        <v>0</v>
      </c>
      <c r="I59" s="14">
        <f t="shared" si="6"/>
        <v>1523073.81</v>
      </c>
    </row>
    <row r="60" spans="2:9" ht="12.75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62</v>
      </c>
      <c r="C61" s="9"/>
      <c r="D61" s="13">
        <v>0</v>
      </c>
      <c r="E61" s="14">
        <v>1523073.81</v>
      </c>
      <c r="F61" s="13">
        <f t="shared" si="10"/>
        <v>1523073.81</v>
      </c>
      <c r="G61" s="14">
        <v>0</v>
      </c>
      <c r="H61" s="14">
        <v>0</v>
      </c>
      <c r="I61" s="14">
        <f t="shared" si="6"/>
        <v>1523073.81</v>
      </c>
    </row>
    <row r="62" spans="2:9" ht="12.75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37" t="s">
        <v>64</v>
      </c>
      <c r="C63" s="38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ht="12.75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ht="12.75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" t="s">
        <v>77</v>
      </c>
      <c r="C76" s="7"/>
      <c r="D76" s="13">
        <f>SUM(D77:D83)</f>
        <v>0</v>
      </c>
      <c r="E76" s="1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ht="12.75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84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20"/>
      <c r="C84" s="21"/>
      <c r="D84" s="22"/>
      <c r="E84" s="23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105835400</v>
      </c>
      <c r="E85" s="19">
        <f>E86+E104+E94+E114+E124+E134+E138+E147+E151</f>
        <v>4227665.67</v>
      </c>
      <c r="F85" s="19">
        <f t="shared" si="12"/>
        <v>110063065.67</v>
      </c>
      <c r="G85" s="19">
        <f>G86+G104+G94+G114+G124+G134+G138+G147+G151</f>
        <v>77070153</v>
      </c>
      <c r="H85" s="19">
        <f>H86+H104+H94+H114+H124+H134+H138+H147+H151</f>
        <v>77070153.18</v>
      </c>
      <c r="I85" s="19">
        <f t="shared" si="12"/>
        <v>32992912.669999998</v>
      </c>
    </row>
    <row r="86" spans="2:9" ht="12.75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aca="true" t="shared" si="13" ref="I86:I149">F86-G86</f>
        <v>0</v>
      </c>
    </row>
    <row r="87" spans="2:9" ht="12.75">
      <c r="B87" s="11" t="s">
        <v>13</v>
      </c>
      <c r="C87" s="9"/>
      <c r="D87" s="13"/>
      <c r="E87" s="14"/>
      <c r="F87" s="13">
        <f aca="true" t="shared" si="14" ref="F87:F103">D87+E87</f>
        <v>0</v>
      </c>
      <c r="G87" s="14"/>
      <c r="H87" s="14"/>
      <c r="I87" s="14">
        <f t="shared" si="13"/>
        <v>0</v>
      </c>
    </row>
    <row r="88" spans="2:9" ht="12.75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ht="12.75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13" ht="12.75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  <c r="M91" s="4">
        <f>5734475+77070153</f>
        <v>82804628</v>
      </c>
    </row>
    <row r="92" spans="2:9" ht="12.75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" t="s">
        <v>20</v>
      </c>
      <c r="C94" s="7"/>
      <c r="D94" s="13">
        <f>SUM(D95:D103)</f>
        <v>0</v>
      </c>
      <c r="E94" s="13">
        <f>SUM(E95:E103)</f>
        <v>134450.54</v>
      </c>
      <c r="F94" s="13">
        <f>SUM(F95:F103)</f>
        <v>134450.54</v>
      </c>
      <c r="G94" s="13">
        <f>SUM(G95:G103)</f>
        <v>0</v>
      </c>
      <c r="H94" s="13">
        <f>SUM(H95:H103)</f>
        <v>0</v>
      </c>
      <c r="I94" s="14">
        <f t="shared" si="13"/>
        <v>134450.54</v>
      </c>
    </row>
    <row r="95" spans="2:9" ht="12.75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ht="12.75">
      <c r="B96" s="11" t="s">
        <v>22</v>
      </c>
      <c r="C96" s="9"/>
      <c r="D96" s="13">
        <v>0</v>
      </c>
      <c r="E96" s="14">
        <v>134450.54</v>
      </c>
      <c r="F96" s="13">
        <f t="shared" si="14"/>
        <v>134450.54</v>
      </c>
      <c r="G96" s="14">
        <v>0</v>
      </c>
      <c r="H96" s="14">
        <v>0</v>
      </c>
      <c r="I96" s="14">
        <f t="shared" si="13"/>
        <v>134450.54</v>
      </c>
    </row>
    <row r="97" spans="2:9" ht="12.75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ht="12.75">
      <c r="B104" s="1" t="s">
        <v>30</v>
      </c>
      <c r="C104" s="7"/>
      <c r="D104" s="13">
        <f>SUM(D105:D113)</f>
        <v>0</v>
      </c>
      <c r="E104" s="13">
        <f>SUM(E105:E113)</f>
        <v>1301665</v>
      </c>
      <c r="F104" s="13">
        <f>SUM(F105:F113)</f>
        <v>1301665</v>
      </c>
      <c r="G104" s="13">
        <f>SUM(G105:G113)</f>
        <v>0</v>
      </c>
      <c r="H104" s="13">
        <f>SUM(H105:H113)</f>
        <v>0</v>
      </c>
      <c r="I104" s="14">
        <f t="shared" si="13"/>
        <v>1301665</v>
      </c>
    </row>
    <row r="105" spans="2:9" ht="12.75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ht="12.75">
      <c r="B106" s="11" t="s">
        <v>32</v>
      </c>
      <c r="C106" s="9"/>
      <c r="D106" s="13"/>
      <c r="E106" s="14"/>
      <c r="F106" s="14">
        <f aca="true" t="shared" si="15" ref="F106:F113">D106+E106</f>
        <v>0</v>
      </c>
      <c r="G106" s="14"/>
      <c r="H106" s="14"/>
      <c r="I106" s="14">
        <f t="shared" si="13"/>
        <v>0</v>
      </c>
    </row>
    <row r="107" spans="2:9" ht="12.75">
      <c r="B107" s="11" t="s">
        <v>33</v>
      </c>
      <c r="C107" s="9"/>
      <c r="D107" s="13">
        <v>0</v>
      </c>
      <c r="E107" s="14">
        <v>1301665</v>
      </c>
      <c r="F107" s="14">
        <f t="shared" si="15"/>
        <v>1301665</v>
      </c>
      <c r="G107" s="14">
        <v>0</v>
      </c>
      <c r="H107" s="14">
        <v>0</v>
      </c>
      <c r="I107" s="14">
        <f t="shared" si="13"/>
        <v>1301665</v>
      </c>
    </row>
    <row r="108" spans="2:9" ht="12.75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ht="12.75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>
      <c r="B114" s="37" t="s">
        <v>40</v>
      </c>
      <c r="C114" s="38"/>
      <c r="D114" s="13">
        <f>SUM(D115:D123)</f>
        <v>105835400</v>
      </c>
      <c r="E114" s="13">
        <f>SUM(E115:E123)</f>
        <v>-3075189</v>
      </c>
      <c r="F114" s="13">
        <f>SUM(F115:F123)</f>
        <v>102760211</v>
      </c>
      <c r="G114" s="13">
        <f>SUM(G115:G123)</f>
        <v>77070153</v>
      </c>
      <c r="H114" s="13">
        <f>SUM(H115:H123)</f>
        <v>77070153.18</v>
      </c>
      <c r="I114" s="14">
        <f t="shared" si="13"/>
        <v>25690058</v>
      </c>
    </row>
    <row r="115" spans="2:9" ht="12.75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ht="12.75">
      <c r="B116" s="11" t="s">
        <v>42</v>
      </c>
      <c r="C116" s="9"/>
      <c r="D116" s="13"/>
      <c r="E116" s="14"/>
      <c r="F116" s="14">
        <f aca="true" t="shared" si="16" ref="F116:F123">D116+E116</f>
        <v>0</v>
      </c>
      <c r="G116" s="14"/>
      <c r="H116" s="14"/>
      <c r="I116" s="14">
        <f t="shared" si="13"/>
        <v>0</v>
      </c>
    </row>
    <row r="117" spans="2:9" ht="12.75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ht="12.75">
      <c r="B118" s="11" t="s">
        <v>44</v>
      </c>
      <c r="C118" s="9"/>
      <c r="D118" s="13">
        <v>105835400</v>
      </c>
      <c r="E118" s="14">
        <v>-3075189</v>
      </c>
      <c r="F118" s="14">
        <f t="shared" si="16"/>
        <v>102760211</v>
      </c>
      <c r="G118" s="14">
        <v>77070153</v>
      </c>
      <c r="H118" s="14">
        <v>77070153.18</v>
      </c>
      <c r="I118" s="14">
        <f t="shared" si="13"/>
        <v>25690058</v>
      </c>
    </row>
    <row r="119" spans="2:9" ht="12.75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ht="12.75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ht="12.75">
      <c r="B126" s="11" t="s">
        <v>52</v>
      </c>
      <c r="C126" s="9"/>
      <c r="D126" s="13"/>
      <c r="E126" s="14"/>
      <c r="F126" s="14">
        <f aca="true" t="shared" si="17" ref="F126:F133">D126+E126</f>
        <v>0</v>
      </c>
      <c r="G126" s="14"/>
      <c r="H126" s="14"/>
      <c r="I126" s="14">
        <f t="shared" si="13"/>
        <v>0</v>
      </c>
    </row>
    <row r="127" spans="2:9" ht="12.75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ht="12.75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" t="s">
        <v>60</v>
      </c>
      <c r="C134" s="7"/>
      <c r="D134" s="13">
        <f>SUM(D135:D137)</f>
        <v>0</v>
      </c>
      <c r="E134" s="13">
        <f>SUM(E135:E137)</f>
        <v>5866739.13</v>
      </c>
      <c r="F134" s="13">
        <f>SUM(F135:F137)</f>
        <v>5866739.13</v>
      </c>
      <c r="G134" s="13">
        <f>SUM(G135:G137)</f>
        <v>0</v>
      </c>
      <c r="H134" s="13">
        <f>SUM(H135:H137)</f>
        <v>0</v>
      </c>
      <c r="I134" s="14">
        <f t="shared" si="13"/>
        <v>5866739.13</v>
      </c>
    </row>
    <row r="135" spans="2:9" ht="12.75">
      <c r="B135" s="11" t="s">
        <v>61</v>
      </c>
      <c r="C135" s="9"/>
      <c r="D135" s="13">
        <v>0</v>
      </c>
      <c r="E135" s="14">
        <v>3866739.13</v>
      </c>
      <c r="F135" s="14">
        <f>D135+E135</f>
        <v>3866739.13</v>
      </c>
      <c r="G135" s="14">
        <v>0</v>
      </c>
      <c r="H135" s="14">
        <v>0</v>
      </c>
      <c r="I135" s="14">
        <f t="shared" si="13"/>
        <v>3866739.13</v>
      </c>
    </row>
    <row r="136" spans="2:9" ht="12.75">
      <c r="B136" s="11" t="s">
        <v>62</v>
      </c>
      <c r="C136" s="9"/>
      <c r="D136" s="13">
        <v>0</v>
      </c>
      <c r="E136" s="14">
        <v>2000000</v>
      </c>
      <c r="F136" s="14">
        <f>D136+E136</f>
        <v>2000000</v>
      </c>
      <c r="G136" s="14">
        <v>0</v>
      </c>
      <c r="H136" s="14">
        <v>0</v>
      </c>
      <c r="I136" s="14">
        <f t="shared" si="13"/>
        <v>2000000</v>
      </c>
    </row>
    <row r="137" spans="2:9" ht="12.75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ht="12.75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66</v>
      </c>
      <c r="C140" s="9"/>
      <c r="D140" s="13"/>
      <c r="E140" s="14"/>
      <c r="F140" s="14">
        <f aca="true" t="shared" si="18" ref="F140:F146">D140+E140</f>
        <v>0</v>
      </c>
      <c r="G140" s="14"/>
      <c r="H140" s="14"/>
      <c r="I140" s="14">
        <f t="shared" si="13"/>
        <v>0</v>
      </c>
    </row>
    <row r="141" spans="2:9" ht="12.75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ht="12.75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ht="12.75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ht="12.75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aca="true" t="shared" si="19" ref="I150:I158">F150-G150</f>
        <v>0</v>
      </c>
    </row>
    <row r="151" spans="2:9" ht="12.75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ht="12.75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ht="12.75">
      <c r="B153" s="11" t="s">
        <v>79</v>
      </c>
      <c r="C153" s="9"/>
      <c r="D153" s="13"/>
      <c r="E153" s="14"/>
      <c r="F153" s="14">
        <f aca="true" t="shared" si="20" ref="F153:F158">D153+E153</f>
        <v>0</v>
      </c>
      <c r="G153" s="14"/>
      <c r="H153" s="14"/>
      <c r="I153" s="14">
        <f t="shared" si="19"/>
        <v>0</v>
      </c>
    </row>
    <row r="154" spans="2:9" ht="12.75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ht="12.75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174934400</v>
      </c>
      <c r="E160" s="12">
        <f t="shared" si="21"/>
        <v>16157366.83</v>
      </c>
      <c r="F160" s="12">
        <f t="shared" si="21"/>
        <v>191091766.82999998</v>
      </c>
      <c r="G160" s="12">
        <f t="shared" si="21"/>
        <v>114939135.31</v>
      </c>
      <c r="H160" s="12">
        <f t="shared" si="21"/>
        <v>114939134.64000002</v>
      </c>
      <c r="I160" s="12">
        <f t="shared" si="21"/>
        <v>76152631.52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2017-10-03T18:41:16Z</cp:lastPrinted>
  <dcterms:created xsi:type="dcterms:W3CDTF">2016-10-11T20:25:15Z</dcterms:created>
  <dcterms:modified xsi:type="dcterms:W3CDTF">2017-10-04T13:56:01Z</dcterms:modified>
  <cp:category/>
  <cp:version/>
  <cp:contentType/>
  <cp:contentStatus/>
</cp:coreProperties>
</file>