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vid\Desktop\CUENTA PUBLICA 2016 4TO TRIMESTRE DEFINITIVA\LEY DE DISCIPLINA FINANCIERA\"/>
    </mc:Choice>
  </mc:AlternateContent>
  <bookViews>
    <workbookView xWindow="0" yWindow="0" windowWidth="20490" windowHeight="7455" tabRatio="746" activeTab="1"/>
  </bookViews>
  <sheets>
    <sheet name="LDF" sheetId="17" r:id="rId1"/>
    <sheet name="F-1" sheetId="2" r:id="rId2"/>
    <sheet name="F-2" sheetId="3" r:id="rId3"/>
    <sheet name="F-3" sheetId="4" r:id="rId4"/>
    <sheet name="F-4" sheetId="5" r:id="rId5"/>
    <sheet name="F-5" sheetId="6" r:id="rId6"/>
    <sheet name="F-6a" sheetId="7" r:id="rId7"/>
    <sheet name="F-6b" sheetId="8" r:id="rId8"/>
    <sheet name="F-6c" sheetId="9" r:id="rId9"/>
    <sheet name="F-6d" sheetId="10" r:id="rId10"/>
    <sheet name="F-7a" sheetId="11" r:id="rId11"/>
    <sheet name="F-7b" sheetId="12" r:id="rId12"/>
    <sheet name="F-7c" sheetId="13" r:id="rId13"/>
    <sheet name="F-7d" sheetId="14" r:id="rId14"/>
    <sheet name="F-8" sheetId="15" r:id="rId15"/>
    <sheet name="Anexo 3 Guía" sheetId="16" r:id="rId16"/>
  </sheets>
  <definedNames>
    <definedName name="_xlnm.Print_Area" localSheetId="15">'Anexo 3 Guía'!$A$1:$K$73</definedName>
    <definedName name="_xlnm.Print_Area" localSheetId="1">'F-1'!$A$1:$F$80</definedName>
    <definedName name="_xlnm.Print_Area" localSheetId="2">'F-2'!$A$1:$I$42</definedName>
    <definedName name="_xlnm.Print_Area" localSheetId="3">'F-3'!$A$1:$K$20</definedName>
    <definedName name="_xlnm.Print_Area" localSheetId="4">'F-4'!$A$1:$E$77</definedName>
    <definedName name="_xlnm.Print_Area" localSheetId="5">'F-5'!$A$1:$I$79</definedName>
    <definedName name="_xlnm.Print_Area" localSheetId="6">'F-6a'!$A$1:$H$159</definedName>
    <definedName name="_xlnm.Print_Area" localSheetId="7">'F-6b'!$A$1:$G$31</definedName>
    <definedName name="_xlnm.Print_Area" localSheetId="8">'F-6c'!$A$1:$H$84</definedName>
    <definedName name="_xlnm.Print_Area" localSheetId="9">'F-6d'!$A$1:$G$32</definedName>
    <definedName name="_xlnm.Print_Area" localSheetId="10">'F-7a'!$A$1:$G$39</definedName>
    <definedName name="_xlnm.Print_Area" localSheetId="11">'F-7b'!$A$1:$G$31</definedName>
    <definedName name="_xlnm.Print_Area" localSheetId="12">'F-7c'!$A$1:$G$37</definedName>
    <definedName name="_xlnm.Print_Area" localSheetId="13">'F-7d'!$A$1:$G$30</definedName>
    <definedName name="_xlnm.Print_Area" localSheetId="14">'F-8'!$A$1:$F$66</definedName>
    <definedName name="_xlnm.Print_Area" localSheetId="0">LDF!$A$1:$C$22</definedName>
    <definedName name="_xlnm.Print_Titles" localSheetId="15">'Anexo 3 Guía'!$1:$8</definedName>
    <definedName name="_xlnm.Print_Titles" localSheetId="1">'F-1'!$1:$5</definedName>
    <definedName name="_xlnm.Print_Titles" localSheetId="4">'F-4'!$1:$5</definedName>
    <definedName name="_xlnm.Print_Titles" localSheetId="5">'F-5'!$1:$7</definedName>
    <definedName name="_xlnm.Print_Titles" localSheetId="6">'F-6a'!$1:$7</definedName>
    <definedName name="_xlnm.Print_Titles" localSheetId="8">'F-6c'!$1:$7</definedName>
    <definedName name="_xlnm.Print_Titles" localSheetId="14">'F-8'!$1:$3</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E55" i="5" l="1"/>
  <c r="D55" i="5"/>
  <c r="C55" i="5"/>
  <c r="C57" i="5"/>
  <c r="D50" i="5"/>
  <c r="E15" i="5"/>
  <c r="E14" i="5"/>
  <c r="E11" i="5"/>
  <c r="E10" i="5"/>
  <c r="E9" i="5"/>
  <c r="E50" i="5" s="1"/>
  <c r="F81" i="2"/>
  <c r="E68" i="2"/>
  <c r="B40" i="2"/>
  <c r="D30" i="10" l="1"/>
  <c r="D29" i="10"/>
  <c r="D28" i="10"/>
  <c r="D27" i="10"/>
  <c r="D26" i="10"/>
  <c r="D25" i="10"/>
  <c r="D24" i="10"/>
  <c r="D23" i="10"/>
  <c r="D22" i="10"/>
  <c r="D21" i="10"/>
  <c r="D18" i="10"/>
  <c r="D17" i="10"/>
  <c r="D16" i="10"/>
  <c r="D15" i="10"/>
  <c r="D14" i="10"/>
  <c r="D13" i="10"/>
  <c r="D12" i="10"/>
  <c r="D11" i="10"/>
  <c r="D10" i="10"/>
  <c r="D9" i="10"/>
  <c r="E81" i="9"/>
  <c r="E80" i="9"/>
  <c r="E79" i="9"/>
  <c r="E78" i="9"/>
  <c r="E75" i="9"/>
  <c r="E74" i="9"/>
  <c r="E73" i="9"/>
  <c r="E72" i="9"/>
  <c r="E71" i="9"/>
  <c r="E70" i="9"/>
  <c r="E69" i="9"/>
  <c r="E68" i="9"/>
  <c r="E67" i="9"/>
  <c r="E64" i="9"/>
  <c r="E63" i="9"/>
  <c r="E62" i="9"/>
  <c r="E61" i="9"/>
  <c r="E60" i="9"/>
  <c r="E59" i="9"/>
  <c r="E58" i="9"/>
  <c r="E55" i="9"/>
  <c r="E54" i="9"/>
  <c r="E53" i="9"/>
  <c r="E52" i="9"/>
  <c r="E51" i="9"/>
  <c r="E50" i="9"/>
  <c r="E49" i="9"/>
  <c r="E48" i="9"/>
  <c r="E44" i="9"/>
  <c r="E43" i="9"/>
  <c r="E42" i="9"/>
  <c r="E41" i="9"/>
  <c r="E38" i="9"/>
  <c r="E37" i="9"/>
  <c r="E36" i="9"/>
  <c r="E35" i="9"/>
  <c r="E34" i="9"/>
  <c r="E33" i="9"/>
  <c r="E32" i="9"/>
  <c r="E31" i="9"/>
  <c r="E30" i="9"/>
  <c r="E27" i="9"/>
  <c r="E26" i="9"/>
  <c r="E25" i="9"/>
  <c r="E24" i="9"/>
  <c r="E23" i="9"/>
  <c r="E22" i="9"/>
  <c r="E21" i="9"/>
  <c r="E18" i="9"/>
  <c r="E17" i="9"/>
  <c r="E16" i="9"/>
  <c r="E15" i="9"/>
  <c r="E14" i="9"/>
  <c r="E13" i="9"/>
  <c r="E12" i="9"/>
  <c r="E11" i="9"/>
  <c r="E57" i="5" l="1"/>
  <c r="D57" i="5"/>
  <c r="E73" i="5"/>
  <c r="D73" i="5"/>
  <c r="C73" i="5"/>
  <c r="C75" i="5" s="1"/>
  <c r="E71" i="5"/>
  <c r="D71" i="5"/>
  <c r="E66" i="5"/>
  <c r="D66" i="5"/>
  <c r="C71" i="5"/>
  <c r="C66" i="5"/>
  <c r="A3" i="3" l="1"/>
  <c r="A3" i="4"/>
  <c r="A3" i="5"/>
  <c r="A3" i="6"/>
  <c r="A4" i="7"/>
  <c r="A4" i="8"/>
  <c r="A4" i="9"/>
  <c r="A4" i="10"/>
  <c r="A4" i="16"/>
  <c r="C8" i="2"/>
  <c r="G17" i="3" l="1"/>
  <c r="D28" i="8" l="1"/>
  <c r="D27" i="8"/>
  <c r="D26" i="8"/>
  <c r="D25" i="8"/>
  <c r="D24" i="8"/>
  <c r="D23" i="8"/>
  <c r="D22" i="8"/>
  <c r="D21" i="8"/>
  <c r="D17" i="8"/>
  <c r="D16" i="8"/>
  <c r="D15" i="8"/>
  <c r="D14" i="8"/>
  <c r="D13" i="8"/>
  <c r="D12" i="8"/>
  <c r="D11" i="8"/>
  <c r="D10" i="8"/>
  <c r="E156" i="7"/>
  <c r="E155" i="7"/>
  <c r="E154" i="7"/>
  <c r="E153" i="7"/>
  <c r="E152" i="7"/>
  <c r="E151" i="7"/>
  <c r="E150" i="7"/>
  <c r="E148" i="7"/>
  <c r="E147" i="7"/>
  <c r="E146" i="7"/>
  <c r="E144" i="7"/>
  <c r="E143" i="7"/>
  <c r="E141" i="7"/>
  <c r="E140" i="7"/>
  <c r="E139" i="7"/>
  <c r="E138" i="7"/>
  <c r="E137" i="7"/>
  <c r="E135" i="7"/>
  <c r="E134" i="7"/>
  <c r="E133" i="7"/>
  <c r="E131" i="7"/>
  <c r="E130" i="7"/>
  <c r="E129" i="7"/>
  <c r="E128" i="7"/>
  <c r="E127" i="7"/>
  <c r="E126" i="7"/>
  <c r="E125" i="7"/>
  <c r="E124" i="7"/>
  <c r="E123" i="7"/>
  <c r="E121" i="7"/>
  <c r="E120" i="7"/>
  <c r="E119" i="7"/>
  <c r="E118" i="7"/>
  <c r="E117" i="7"/>
  <c r="E116" i="7"/>
  <c r="E115" i="7"/>
  <c r="E114" i="7"/>
  <c r="E113" i="7"/>
  <c r="E111" i="7"/>
  <c r="E110" i="7"/>
  <c r="E109" i="7"/>
  <c r="E108" i="7"/>
  <c r="E107" i="7"/>
  <c r="E106" i="7"/>
  <c r="E105" i="7"/>
  <c r="E104" i="7"/>
  <c r="E103" i="7"/>
  <c r="E101" i="7"/>
  <c r="E100" i="7"/>
  <c r="E99" i="7"/>
  <c r="E98" i="7"/>
  <c r="E97" i="7"/>
  <c r="E96" i="7"/>
  <c r="E95" i="7"/>
  <c r="E94" i="7"/>
  <c r="E93" i="7"/>
  <c r="E91" i="7"/>
  <c r="E90" i="7"/>
  <c r="E89" i="7"/>
  <c r="E88" i="7"/>
  <c r="E87" i="7"/>
  <c r="E86" i="7"/>
  <c r="E85" i="7"/>
  <c r="E81" i="7"/>
  <c r="E80" i="7"/>
  <c r="E79" i="7"/>
  <c r="E78" i="7"/>
  <c r="E77" i="7"/>
  <c r="E76" i="7"/>
  <c r="E75" i="7"/>
  <c r="E73" i="7"/>
  <c r="E72" i="7"/>
  <c r="E71" i="7"/>
  <c r="E69" i="7"/>
  <c r="E68" i="7"/>
  <c r="E66" i="7"/>
  <c r="E65" i="7"/>
  <c r="E64" i="7"/>
  <c r="E63" i="7"/>
  <c r="E62" i="7"/>
  <c r="E60" i="7"/>
  <c r="E59" i="7"/>
  <c r="E58" i="7"/>
  <c r="E56" i="7"/>
  <c r="E55" i="7"/>
  <c r="E54" i="7"/>
  <c r="E53" i="7"/>
  <c r="E52" i="7"/>
  <c r="E51" i="7"/>
  <c r="E50" i="7"/>
  <c r="E49" i="7"/>
  <c r="E48" i="7"/>
  <c r="E46" i="7"/>
  <c r="E45" i="7"/>
  <c r="E44" i="7"/>
  <c r="E43" i="7"/>
  <c r="E42" i="7"/>
  <c r="E41" i="7"/>
  <c r="E40" i="7"/>
  <c r="E39" i="7"/>
  <c r="E38" i="7"/>
  <c r="E36" i="7"/>
  <c r="E35" i="7"/>
  <c r="E34" i="7"/>
  <c r="E33" i="7"/>
  <c r="E32" i="7"/>
  <c r="E31" i="7"/>
  <c r="E30" i="7"/>
  <c r="E29" i="7"/>
  <c r="E28" i="7"/>
  <c r="E26" i="7"/>
  <c r="E25" i="7"/>
  <c r="E24" i="7"/>
  <c r="E23" i="7"/>
  <c r="E22" i="7"/>
  <c r="E21" i="7"/>
  <c r="E20" i="7"/>
  <c r="E19" i="7"/>
  <c r="E18" i="7"/>
  <c r="E16" i="7"/>
  <c r="E15" i="7"/>
  <c r="E14" i="7"/>
  <c r="E13" i="7"/>
  <c r="E12" i="7"/>
  <c r="E11" i="7"/>
  <c r="E10" i="7"/>
  <c r="F77" i="6" l="1"/>
  <c r="I77" i="6" s="1"/>
  <c r="F76" i="6"/>
  <c r="I71" i="6"/>
  <c r="F71" i="6"/>
  <c r="F66" i="6"/>
  <c r="I66" i="6" s="1"/>
  <c r="F65" i="6"/>
  <c r="I65" i="6" s="1"/>
  <c r="F64" i="6"/>
  <c r="F63" i="6"/>
  <c r="I63" i="6" s="1"/>
  <c r="F61" i="6"/>
  <c r="F60" i="6"/>
  <c r="F59" i="6"/>
  <c r="F58" i="6"/>
  <c r="F56" i="6"/>
  <c r="I56" i="6" s="1"/>
  <c r="F55" i="6"/>
  <c r="F54" i="6"/>
  <c r="I54" i="6" s="1"/>
  <c r="F53" i="6"/>
  <c r="I53" i="6" s="1"/>
  <c r="F52" i="6"/>
  <c r="I52" i="6" s="1"/>
  <c r="F51" i="6"/>
  <c r="F50" i="6"/>
  <c r="I50" i="6" s="1"/>
  <c r="F49" i="6"/>
  <c r="I49" i="6" s="1"/>
  <c r="F41" i="6"/>
  <c r="I41" i="6" s="1"/>
  <c r="F40" i="6"/>
  <c r="I40" i="6" s="1"/>
  <c r="F38" i="6"/>
  <c r="I38" i="6" s="1"/>
  <c r="F36" i="6"/>
  <c r="I36" i="6" s="1"/>
  <c r="F35" i="6"/>
  <c r="I35" i="6" s="1"/>
  <c r="F34" i="6"/>
  <c r="F33" i="6"/>
  <c r="I33" i="6" s="1"/>
  <c r="F32" i="6"/>
  <c r="I32" i="6" s="1"/>
  <c r="F31" i="6"/>
  <c r="I31" i="6" s="1"/>
  <c r="F29" i="6"/>
  <c r="F28" i="6"/>
  <c r="I28" i="6" s="1"/>
  <c r="F27" i="6"/>
  <c r="F26" i="6"/>
  <c r="I26" i="6" s="1"/>
  <c r="F25" i="6"/>
  <c r="F24" i="6"/>
  <c r="I24" i="6" s="1"/>
  <c r="F23" i="6"/>
  <c r="F22" i="6"/>
  <c r="F21" i="6"/>
  <c r="F20" i="6"/>
  <c r="I20" i="6" s="1"/>
  <c r="F19" i="6"/>
  <c r="I19" i="6" s="1"/>
  <c r="F16" i="6"/>
  <c r="I16" i="6" s="1"/>
  <c r="F15" i="6"/>
  <c r="I15" i="6" s="1"/>
  <c r="F14" i="6"/>
  <c r="I14" i="6" s="1"/>
  <c r="F13" i="6"/>
  <c r="I13" i="6" s="1"/>
  <c r="F12" i="6"/>
  <c r="I12" i="6" s="1"/>
  <c r="F11" i="6"/>
  <c r="F10" i="6"/>
  <c r="I10" i="6" s="1"/>
  <c r="I76" i="6"/>
  <c r="I64" i="6"/>
  <c r="I61" i="6"/>
  <c r="I60" i="6"/>
  <c r="I59" i="6"/>
  <c r="I58" i="6"/>
  <c r="I55" i="6"/>
  <c r="I51" i="6"/>
  <c r="I34" i="6"/>
  <c r="I29" i="6"/>
  <c r="I27" i="6"/>
  <c r="I25" i="6"/>
  <c r="I23" i="6"/>
  <c r="I22" i="6"/>
  <c r="I21" i="6"/>
  <c r="I11" i="6"/>
  <c r="H156" i="7"/>
  <c r="H155" i="7"/>
  <c r="H154" i="7"/>
  <c r="H153" i="7"/>
  <c r="H152" i="7"/>
  <c r="H151" i="7"/>
  <c r="H150" i="7"/>
  <c r="H148" i="7"/>
  <c r="H147" i="7"/>
  <c r="H146" i="7"/>
  <c r="H144" i="7"/>
  <c r="H143" i="7"/>
  <c r="H141" i="7"/>
  <c r="H140" i="7"/>
  <c r="H139" i="7"/>
  <c r="H138" i="7"/>
  <c r="H137" i="7"/>
  <c r="H135" i="7"/>
  <c r="H134" i="7"/>
  <c r="H133" i="7"/>
  <c r="H131" i="7"/>
  <c r="H130" i="7"/>
  <c r="H129" i="7"/>
  <c r="H128" i="7"/>
  <c r="H127" i="7"/>
  <c r="H126" i="7"/>
  <c r="H125" i="7"/>
  <c r="H124" i="7"/>
  <c r="H123" i="7"/>
  <c r="H121" i="7"/>
  <c r="H120" i="7"/>
  <c r="H119" i="7"/>
  <c r="H118" i="7"/>
  <c r="H117" i="7"/>
  <c r="H116" i="7"/>
  <c r="H115" i="7"/>
  <c r="H114" i="7"/>
  <c r="H113" i="7"/>
  <c r="H111" i="7"/>
  <c r="H110" i="7"/>
  <c r="H109" i="7"/>
  <c r="H108" i="7"/>
  <c r="H107" i="7"/>
  <c r="H106" i="7"/>
  <c r="H105" i="7"/>
  <c r="H104" i="7"/>
  <c r="H103" i="7"/>
  <c r="H101" i="7"/>
  <c r="H100" i="7"/>
  <c r="H99" i="7"/>
  <c r="H98" i="7"/>
  <c r="H97" i="7"/>
  <c r="H96" i="7"/>
  <c r="H95" i="7"/>
  <c r="H94" i="7"/>
  <c r="H93" i="7"/>
  <c r="H91" i="7"/>
  <c r="H90" i="7"/>
  <c r="H89" i="7"/>
  <c r="H88" i="7"/>
  <c r="H87" i="7"/>
  <c r="H86" i="7"/>
  <c r="H85" i="7"/>
  <c r="H81" i="7"/>
  <c r="H80" i="7"/>
  <c r="H79" i="7"/>
  <c r="H78" i="7"/>
  <c r="H77" i="7"/>
  <c r="H76" i="7"/>
  <c r="H75" i="7"/>
  <c r="H73" i="7"/>
  <c r="H72" i="7"/>
  <c r="H71" i="7"/>
  <c r="H69" i="7"/>
  <c r="H68" i="7"/>
  <c r="H66" i="7"/>
  <c r="H65" i="7"/>
  <c r="H64" i="7"/>
  <c r="H63" i="7"/>
  <c r="H62" i="7"/>
  <c r="H60" i="7"/>
  <c r="H59" i="7"/>
  <c r="H58" i="7"/>
  <c r="H56" i="7"/>
  <c r="H55" i="7"/>
  <c r="H54" i="7"/>
  <c r="H53" i="7"/>
  <c r="H52" i="7"/>
  <c r="H51" i="7"/>
  <c r="H50" i="7"/>
  <c r="H49" i="7"/>
  <c r="H48" i="7"/>
  <c r="H46" i="7"/>
  <c r="H45" i="7"/>
  <c r="H44" i="7"/>
  <c r="H43" i="7"/>
  <c r="H42" i="7"/>
  <c r="H41" i="7"/>
  <c r="H40" i="7"/>
  <c r="H39" i="7"/>
  <c r="H38" i="7"/>
  <c r="H36" i="7"/>
  <c r="H35" i="7"/>
  <c r="H34" i="7"/>
  <c r="H33" i="7"/>
  <c r="H32" i="7"/>
  <c r="H31" i="7"/>
  <c r="H30" i="7"/>
  <c r="H29" i="7"/>
  <c r="H28" i="7"/>
  <c r="H26" i="7"/>
  <c r="H25" i="7"/>
  <c r="H24" i="7"/>
  <c r="H23" i="7"/>
  <c r="H22" i="7"/>
  <c r="H21" i="7"/>
  <c r="H20" i="7"/>
  <c r="H19" i="7"/>
  <c r="H18" i="7"/>
  <c r="H16" i="7"/>
  <c r="H15" i="7"/>
  <c r="H14" i="7"/>
  <c r="H13" i="7"/>
  <c r="H12" i="7"/>
  <c r="H11" i="7"/>
  <c r="H10" i="7"/>
  <c r="G28" i="8"/>
  <c r="G27" i="8"/>
  <c r="G26" i="8"/>
  <c r="G25" i="8"/>
  <c r="G24" i="8"/>
  <c r="G23" i="8"/>
  <c r="G22" i="8"/>
  <c r="G21" i="8"/>
  <c r="G17" i="8"/>
  <c r="G16" i="8"/>
  <c r="G15" i="8"/>
  <c r="G14" i="8"/>
  <c r="G13" i="8"/>
  <c r="G12" i="8"/>
  <c r="G11" i="8"/>
  <c r="G10" i="8"/>
  <c r="H81" i="9"/>
  <c r="H80" i="9"/>
  <c r="H79" i="9"/>
  <c r="H78" i="9"/>
  <c r="H75" i="9"/>
  <c r="H74" i="9"/>
  <c r="H73" i="9"/>
  <c r="H72" i="9"/>
  <c r="H71" i="9"/>
  <c r="H70" i="9"/>
  <c r="H69" i="9"/>
  <c r="H68" i="9"/>
  <c r="H67" i="9"/>
  <c r="H64" i="9"/>
  <c r="H63" i="9"/>
  <c r="H62" i="9"/>
  <c r="H61" i="9"/>
  <c r="H60" i="9"/>
  <c r="H59" i="9"/>
  <c r="H58" i="9"/>
  <c r="H55" i="9"/>
  <c r="H54" i="9"/>
  <c r="H53" i="9"/>
  <c r="H52" i="9"/>
  <c r="H51" i="9"/>
  <c r="H50" i="9"/>
  <c r="H49" i="9"/>
  <c r="H48" i="9"/>
  <c r="H44" i="9"/>
  <c r="H43" i="9"/>
  <c r="H42" i="9"/>
  <c r="H41" i="9"/>
  <c r="H38" i="9"/>
  <c r="H37" i="9"/>
  <c r="H36" i="9"/>
  <c r="H35" i="9"/>
  <c r="H34" i="9"/>
  <c r="H33" i="9"/>
  <c r="H32" i="9"/>
  <c r="H31" i="9"/>
  <c r="H30" i="9"/>
  <c r="H27" i="9"/>
  <c r="H26" i="9"/>
  <c r="H25" i="9"/>
  <c r="H24" i="9"/>
  <c r="H23" i="9"/>
  <c r="H22" i="9"/>
  <c r="H21" i="9"/>
  <c r="H18" i="9"/>
  <c r="H17" i="9"/>
  <c r="H16" i="9"/>
  <c r="H15" i="9"/>
  <c r="H14" i="9"/>
  <c r="H13" i="9"/>
  <c r="H12" i="9"/>
  <c r="H11" i="9"/>
  <c r="G30" i="10"/>
  <c r="G29" i="10"/>
  <c r="G28" i="10"/>
  <c r="G27" i="10" s="1"/>
  <c r="G26" i="10"/>
  <c r="G25" i="10"/>
  <c r="G24" i="10"/>
  <c r="G22" i="10"/>
  <c r="G21" i="10"/>
  <c r="G18" i="10"/>
  <c r="G17" i="10"/>
  <c r="G16" i="10"/>
  <c r="G15" i="10" s="1"/>
  <c r="G14" i="10"/>
  <c r="G13" i="10"/>
  <c r="G12" i="10"/>
  <c r="G11" i="10" s="1"/>
  <c r="G10" i="10"/>
  <c r="G9" i="10"/>
  <c r="G23" i="10" l="1"/>
  <c r="G20" i="10" s="1"/>
  <c r="H10" i="9"/>
  <c r="F57" i="6"/>
  <c r="G8" i="10"/>
  <c r="F27" i="10"/>
  <c r="F23" i="10"/>
  <c r="F20" i="10"/>
  <c r="F15" i="10"/>
  <c r="F11" i="10"/>
  <c r="F8" i="10"/>
  <c r="F31" i="10" s="1"/>
  <c r="E27" i="10"/>
  <c r="E23" i="10"/>
  <c r="E20" i="10"/>
  <c r="E15" i="10"/>
  <c r="E8" i="10" s="1"/>
  <c r="E31" i="10" s="1"/>
  <c r="E11" i="10"/>
  <c r="D20" i="10"/>
  <c r="D8" i="10"/>
  <c r="C27" i="10"/>
  <c r="C23" i="10"/>
  <c r="C20" i="10"/>
  <c r="C15" i="10"/>
  <c r="C11" i="10"/>
  <c r="C8" i="10"/>
  <c r="C31" i="10" s="1"/>
  <c r="B27" i="10"/>
  <c r="B23" i="10"/>
  <c r="B20" i="10"/>
  <c r="B31" i="10" s="1"/>
  <c r="B15" i="10"/>
  <c r="B11" i="10"/>
  <c r="B8" i="10" s="1"/>
  <c r="H77" i="9"/>
  <c r="H66" i="9"/>
  <c r="H57" i="9"/>
  <c r="H47" i="9"/>
  <c r="H40" i="9"/>
  <c r="H29" i="9"/>
  <c r="H20" i="9"/>
  <c r="G77" i="9"/>
  <c r="G66" i="9"/>
  <c r="G57" i="9"/>
  <c r="G47" i="9"/>
  <c r="G40" i="9"/>
  <c r="G29" i="9"/>
  <c r="G20" i="9"/>
  <c r="G10" i="9"/>
  <c r="F77" i="9"/>
  <c r="F66" i="9"/>
  <c r="F57" i="9"/>
  <c r="F47" i="9"/>
  <c r="F40" i="9"/>
  <c r="F29" i="9"/>
  <c r="F20" i="9"/>
  <c r="F10" i="9"/>
  <c r="E77" i="9"/>
  <c r="E66" i="9"/>
  <c r="E57" i="9"/>
  <c r="E47" i="9"/>
  <c r="E40" i="9"/>
  <c r="E29" i="9"/>
  <c r="E20" i="9"/>
  <c r="E10" i="9"/>
  <c r="D77" i="9"/>
  <c r="D66" i="9"/>
  <c r="D57" i="9"/>
  <c r="D47" i="9"/>
  <c r="D40" i="9"/>
  <c r="D29" i="9"/>
  <c r="D20" i="9"/>
  <c r="D10" i="9"/>
  <c r="C77" i="9"/>
  <c r="C66" i="9"/>
  <c r="C57" i="9"/>
  <c r="C47" i="9"/>
  <c r="C40" i="9"/>
  <c r="C29" i="9"/>
  <c r="C20" i="9"/>
  <c r="C10" i="9"/>
  <c r="G19" i="8"/>
  <c r="G8" i="8"/>
  <c r="F19" i="8"/>
  <c r="F8" i="8"/>
  <c r="E19" i="8"/>
  <c r="E8" i="8"/>
  <c r="D19" i="8"/>
  <c r="D8" i="8"/>
  <c r="C19" i="8"/>
  <c r="C8" i="8"/>
  <c r="B19" i="8"/>
  <c r="B8" i="8"/>
  <c r="H149" i="7"/>
  <c r="H145" i="7"/>
  <c r="H136" i="7"/>
  <c r="H132" i="7"/>
  <c r="H122" i="7"/>
  <c r="H112" i="7"/>
  <c r="H102" i="7"/>
  <c r="H92" i="7"/>
  <c r="H84" i="7"/>
  <c r="H74" i="7"/>
  <c r="H70" i="7"/>
  <c r="H61" i="7"/>
  <c r="H57" i="7"/>
  <c r="H47" i="7"/>
  <c r="H37" i="7"/>
  <c r="H27" i="7"/>
  <c r="H17" i="7"/>
  <c r="H9" i="7"/>
  <c r="G149" i="7"/>
  <c r="G145" i="7"/>
  <c r="G136" i="7"/>
  <c r="G132" i="7"/>
  <c r="G122" i="7"/>
  <c r="G112" i="7"/>
  <c r="G102" i="7"/>
  <c r="G92" i="7"/>
  <c r="G84" i="7"/>
  <c r="G74" i="7"/>
  <c r="G70" i="7"/>
  <c r="G61" i="7"/>
  <c r="G57" i="7"/>
  <c r="G47" i="7"/>
  <c r="G37" i="7"/>
  <c r="G27" i="7"/>
  <c r="G17" i="7"/>
  <c r="G9" i="7"/>
  <c r="F149" i="7"/>
  <c r="F145" i="7"/>
  <c r="F136" i="7"/>
  <c r="F132" i="7"/>
  <c r="F122" i="7"/>
  <c r="F112" i="7"/>
  <c r="F102" i="7"/>
  <c r="F92" i="7"/>
  <c r="F84" i="7"/>
  <c r="F74" i="7"/>
  <c r="F70" i="7"/>
  <c r="F61" i="7"/>
  <c r="F57" i="7"/>
  <c r="F47" i="7"/>
  <c r="F37" i="7"/>
  <c r="F27" i="7"/>
  <c r="F17" i="7"/>
  <c r="F9" i="7"/>
  <c r="E149" i="7"/>
  <c r="E145" i="7"/>
  <c r="E136" i="7"/>
  <c r="E132" i="7"/>
  <c r="E122" i="7"/>
  <c r="E112" i="7"/>
  <c r="E102" i="7"/>
  <c r="E92" i="7"/>
  <c r="E84" i="7"/>
  <c r="E74" i="7"/>
  <c r="E70" i="7"/>
  <c r="E61" i="7"/>
  <c r="E57" i="7"/>
  <c r="E47" i="7"/>
  <c r="E37" i="7"/>
  <c r="E27" i="7"/>
  <c r="E17" i="7"/>
  <c r="E9" i="7"/>
  <c r="D149" i="7"/>
  <c r="D145" i="7"/>
  <c r="D136" i="7"/>
  <c r="D132" i="7"/>
  <c r="D122" i="7"/>
  <c r="D112" i="7"/>
  <c r="D102" i="7"/>
  <c r="D92" i="7"/>
  <c r="D84" i="7"/>
  <c r="D74" i="7"/>
  <c r="D70" i="7"/>
  <c r="D61" i="7"/>
  <c r="D57" i="7"/>
  <c r="D47" i="7"/>
  <c r="D37" i="7"/>
  <c r="D27" i="7"/>
  <c r="D17" i="7"/>
  <c r="D9" i="7"/>
  <c r="C149" i="7"/>
  <c r="C145" i="7"/>
  <c r="C136" i="7"/>
  <c r="C132" i="7"/>
  <c r="C122" i="7"/>
  <c r="C112" i="7"/>
  <c r="C102" i="7"/>
  <c r="C92" i="7"/>
  <c r="C84" i="7"/>
  <c r="C74" i="7"/>
  <c r="C70" i="7"/>
  <c r="C61" i="7"/>
  <c r="C57" i="7"/>
  <c r="C47" i="7"/>
  <c r="C37" i="7"/>
  <c r="C27" i="7"/>
  <c r="C17" i="7"/>
  <c r="C9" i="7"/>
  <c r="I78" i="6"/>
  <c r="I70" i="6"/>
  <c r="I62" i="6"/>
  <c r="I57" i="6"/>
  <c r="I48" i="6"/>
  <c r="I39" i="6"/>
  <c r="I37" i="6"/>
  <c r="I30" i="6"/>
  <c r="I17" i="6"/>
  <c r="H78" i="6"/>
  <c r="H70" i="6"/>
  <c r="H62" i="6"/>
  <c r="H57" i="6"/>
  <c r="H48" i="6"/>
  <c r="H68" i="6" s="1"/>
  <c r="H39" i="6"/>
  <c r="H37" i="6"/>
  <c r="H30" i="6"/>
  <c r="H17" i="6"/>
  <c r="G78" i="6"/>
  <c r="G70" i="6"/>
  <c r="G62" i="6"/>
  <c r="G57" i="6"/>
  <c r="G48" i="6"/>
  <c r="G39" i="6"/>
  <c r="G37" i="6"/>
  <c r="G30" i="6"/>
  <c r="G17" i="6"/>
  <c r="F78" i="6"/>
  <c r="F70" i="6"/>
  <c r="F62" i="6"/>
  <c r="F48" i="6"/>
  <c r="F39" i="6"/>
  <c r="F37" i="6"/>
  <c r="F30" i="6"/>
  <c r="F17" i="6"/>
  <c r="E78" i="6"/>
  <c r="E70" i="6"/>
  <c r="E62" i="6"/>
  <c r="E57" i="6"/>
  <c r="E68" i="6" s="1"/>
  <c r="E48" i="6"/>
  <c r="E39" i="6"/>
  <c r="E37" i="6"/>
  <c r="E30" i="6"/>
  <c r="E17" i="6"/>
  <c r="D78" i="6"/>
  <c r="D70" i="6"/>
  <c r="D68" i="6"/>
  <c r="D62" i="6"/>
  <c r="D57" i="6"/>
  <c r="D48" i="6"/>
  <c r="D37" i="6"/>
  <c r="D39" i="6"/>
  <c r="D30" i="6"/>
  <c r="D17" i="6"/>
  <c r="K19" i="4"/>
  <c r="K13" i="4"/>
  <c r="K7" i="4"/>
  <c r="J13" i="4"/>
  <c r="J7" i="4"/>
  <c r="J19" i="4" s="1"/>
  <c r="I13" i="4"/>
  <c r="I7" i="4"/>
  <c r="I19" i="4" s="1"/>
  <c r="H19" i="4"/>
  <c r="H13" i="4"/>
  <c r="H7" i="4"/>
  <c r="G19" i="4"/>
  <c r="G13" i="4"/>
  <c r="G7" i="4"/>
  <c r="E45" i="5"/>
  <c r="D45" i="5"/>
  <c r="C45" i="5"/>
  <c r="E28" i="5"/>
  <c r="D28" i="5"/>
  <c r="C28" i="5"/>
  <c r="E41" i="5"/>
  <c r="D41" i="5"/>
  <c r="E38" i="5"/>
  <c r="D38" i="5"/>
  <c r="C41" i="5"/>
  <c r="C38" i="5"/>
  <c r="E67" i="5"/>
  <c r="E75" i="5" s="1"/>
  <c r="E76" i="5" s="1"/>
  <c r="D67" i="5"/>
  <c r="D75" i="5" s="1"/>
  <c r="D76" i="5" s="1"/>
  <c r="C67" i="5"/>
  <c r="C76" i="5" s="1"/>
  <c r="E51" i="5"/>
  <c r="E59" i="5" s="1"/>
  <c r="E60" i="5" s="1"/>
  <c r="D51" i="5"/>
  <c r="D59" i="5" s="1"/>
  <c r="D60" i="5" s="1"/>
  <c r="C51" i="5"/>
  <c r="C59" i="5" s="1"/>
  <c r="C60" i="5" s="1"/>
  <c r="E17" i="5"/>
  <c r="D17" i="5"/>
  <c r="C17" i="5"/>
  <c r="E13" i="5"/>
  <c r="D13" i="5"/>
  <c r="C13" i="5"/>
  <c r="E8" i="5"/>
  <c r="D8" i="5"/>
  <c r="C8" i="5"/>
  <c r="E13" i="4"/>
  <c r="E7" i="4"/>
  <c r="G29" i="3"/>
  <c r="G28" i="3"/>
  <c r="G27" i="3"/>
  <c r="G24" i="3"/>
  <c r="G23" i="3"/>
  <c r="G22" i="3"/>
  <c r="G16" i="3"/>
  <c r="G15" i="3"/>
  <c r="G14" i="3"/>
  <c r="G12" i="3"/>
  <c r="G11" i="3"/>
  <c r="G10" i="3"/>
  <c r="I13" i="3"/>
  <c r="I9" i="3"/>
  <c r="H13" i="3"/>
  <c r="H9" i="3"/>
  <c r="F13" i="3"/>
  <c r="F8" i="3" s="1"/>
  <c r="F19" i="3" s="1"/>
  <c r="F9" i="3"/>
  <c r="E13" i="3"/>
  <c r="E9" i="3"/>
  <c r="D13" i="3"/>
  <c r="D8" i="3" s="1"/>
  <c r="D19" i="3" s="1"/>
  <c r="D9" i="3"/>
  <c r="C13" i="3"/>
  <c r="C9" i="3"/>
  <c r="F73" i="2"/>
  <c r="E73" i="2"/>
  <c r="F66" i="2"/>
  <c r="E66" i="2"/>
  <c r="F61" i="2"/>
  <c r="E61" i="2"/>
  <c r="F55" i="2"/>
  <c r="E55" i="2"/>
  <c r="F41" i="2"/>
  <c r="F37" i="2"/>
  <c r="E41" i="2"/>
  <c r="E37" i="2"/>
  <c r="F30" i="2"/>
  <c r="E30" i="2"/>
  <c r="F22" i="2"/>
  <c r="F26" i="2"/>
  <c r="E26" i="2"/>
  <c r="E22" i="2"/>
  <c r="F18" i="2"/>
  <c r="E18" i="2"/>
  <c r="F8" i="2"/>
  <c r="E8" i="2"/>
  <c r="C58" i="2"/>
  <c r="B58" i="2"/>
  <c r="C40" i="2"/>
  <c r="C37" i="2"/>
  <c r="B37" i="2"/>
  <c r="C30" i="2"/>
  <c r="B30" i="2"/>
  <c r="C24" i="2"/>
  <c r="B24" i="2"/>
  <c r="C16" i="2"/>
  <c r="B8" i="2"/>
  <c r="F83" i="7" l="1"/>
  <c r="D8" i="7"/>
  <c r="D31" i="10"/>
  <c r="H9" i="9"/>
  <c r="F77" i="2"/>
  <c r="E8" i="7"/>
  <c r="I8" i="3"/>
  <c r="I19" i="3" s="1"/>
  <c r="H8" i="3"/>
  <c r="H19" i="3" s="1"/>
  <c r="E8" i="3"/>
  <c r="E19" i="3" s="1"/>
  <c r="H43" i="6"/>
  <c r="H73" i="6" s="1"/>
  <c r="E43" i="6"/>
  <c r="E73" i="6" s="1"/>
  <c r="G68" i="6"/>
  <c r="G43" i="6"/>
  <c r="F68" i="6"/>
  <c r="F43" i="6"/>
  <c r="I68" i="6"/>
  <c r="I43" i="6"/>
  <c r="H83" i="7"/>
  <c r="H8" i="7"/>
  <c r="G31" i="10"/>
  <c r="D30" i="8"/>
  <c r="F30" i="8"/>
  <c r="D46" i="9"/>
  <c r="G46" i="9"/>
  <c r="E30" i="8"/>
  <c r="G30" i="8"/>
  <c r="D9" i="9"/>
  <c r="E9" i="9"/>
  <c r="F9" i="9"/>
  <c r="G9" i="9"/>
  <c r="E46" i="9"/>
  <c r="F46" i="9"/>
  <c r="H46" i="9"/>
  <c r="C30" i="8"/>
  <c r="E83" i="7"/>
  <c r="F8" i="7"/>
  <c r="G83" i="7"/>
  <c r="D83" i="7"/>
  <c r="D158" i="7" s="1"/>
  <c r="G8" i="7"/>
  <c r="C8" i="3"/>
  <c r="C19" i="3" s="1"/>
  <c r="C46" i="9"/>
  <c r="C9" i="9"/>
  <c r="B30" i="8"/>
  <c r="C83" i="7"/>
  <c r="C8" i="7"/>
  <c r="D43" i="6"/>
  <c r="D73" i="6" s="1"/>
  <c r="E19" i="4"/>
  <c r="C21" i="5"/>
  <c r="C22" i="5" s="1"/>
  <c r="C23" i="5" s="1"/>
  <c r="C32" i="5" s="1"/>
  <c r="E21" i="5"/>
  <c r="E22" i="5" s="1"/>
  <c r="E23" i="5" s="1"/>
  <c r="E32" i="5" s="1"/>
  <c r="D21" i="5"/>
  <c r="D22" i="5" s="1"/>
  <c r="D23" i="5" s="1"/>
  <c r="D32" i="5" s="1"/>
  <c r="F46" i="2"/>
  <c r="F57" i="2" s="1"/>
  <c r="E77" i="2"/>
  <c r="E46" i="2"/>
  <c r="E57" i="2" s="1"/>
  <c r="C46" i="2"/>
  <c r="C60" i="2" s="1"/>
  <c r="B46" i="2"/>
  <c r="B60" i="2" s="1"/>
  <c r="G13" i="3"/>
  <c r="G9" i="3"/>
  <c r="F83" i="9" l="1"/>
  <c r="F158" i="7"/>
  <c r="G158" i="7"/>
  <c r="D83" i="9"/>
  <c r="G83" i="9"/>
  <c r="H83" i="9"/>
  <c r="E83" i="9"/>
  <c r="G73" i="6"/>
  <c r="F79" i="2"/>
  <c r="F86" i="2" s="1"/>
  <c r="E158" i="7"/>
  <c r="H158" i="7"/>
  <c r="I73" i="6"/>
  <c r="F73" i="6"/>
  <c r="C83" i="9"/>
  <c r="C158" i="7"/>
  <c r="E79" i="2"/>
  <c r="E86" i="2" s="1"/>
  <c r="G8" i="3"/>
  <c r="G19" i="3" s="1"/>
  <c r="E81" i="2" l="1"/>
</calcChain>
</file>

<file path=xl/sharedStrings.xml><?xml version="1.0" encoding="utf-8"?>
<sst xmlns="http://schemas.openxmlformats.org/spreadsheetml/2006/main" count="1192" uniqueCount="745">
  <si>
    <t>NOMBRE DEL ENTE PÚBLICO (a)</t>
  </si>
  <si>
    <t>Estado de Situación Financiera Detallado - LDF</t>
  </si>
  <si>
    <t>(PESOS)</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</si>
  <si>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</si>
  <si>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</si>
  <si>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</si>
  <si>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</si>
  <si>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</si>
  <si>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</si>
  <si>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</si>
  <si>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</si>
  <si>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</si>
  <si>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</si>
  <si>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</si>
  <si>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</si>
  <si>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</si>
  <si>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</si>
  <si>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</si>
  <si>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</si>
  <si>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</si>
  <si>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</si>
  <si>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</si>
  <si>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</si>
  <si>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</si>
  <si>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</si>
  <si>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</si>
  <si>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</si>
  <si>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</si>
  <si>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</si>
  <si>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</si>
  <si>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</si>
  <si>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</si>
  <si>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</si>
  <si>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</si>
  <si>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</si>
  <si>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</si>
  <si>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</si>
  <si>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</si>
  <si>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</si>
  <si>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</si>
  <si>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</si>
  <si>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</si>
  <si>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</si>
  <si>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</si>
  <si>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</si>
  <si>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</si>
  <si>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</si>
  <si>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</si>
  <si>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</si>
  <si>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</si>
  <si>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</si>
  <si>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</si>
  <si>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</si>
  <si>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</si>
  <si>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</si>
  <si>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</si>
  <si>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</si>
  <si>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</si>
  <si>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</si>
  <si>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</si>
  <si>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</si>
  <si>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</si>
  <si>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</si>
  <si>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</si>
  <si>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</si>
  <si>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</si>
  <si>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</si>
  <si>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</si>
  <si>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</si>
  <si>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</si>
  <si>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</si>
  <si>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</si>
  <si>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</si>
  <si>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</si>
  <si>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</si>
  <si>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</si>
  <si>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</si>
  <si>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</si>
  <si>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</si>
  <si>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</si>
  <si>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</si>
  <si>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</si>
  <si>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</si>
  <si>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</si>
  <si>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</si>
  <si>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</si>
  <si>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</si>
  <si>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</si>
  <si>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</si>
  <si>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</si>
  <si>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</si>
  <si>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</si>
  <si>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</si>
  <si>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</si>
  <si>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</si>
  <si>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</si>
  <si>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</si>
  <si>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</si>
  <si>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</si>
  <si>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</si>
  <si>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</si>
  <si>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</si>
  <si>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</si>
  <si>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</si>
  <si>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</si>
  <si>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</si>
  <si>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</si>
  <si>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</si>
  <si>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</si>
  <si>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</si>
  <si>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</si>
  <si>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</si>
  <si>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</si>
  <si>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</si>
  <si>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</si>
  <si>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</si>
  <si>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</si>
  <si>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</si>
  <si>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</si>
  <si>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</si>
  <si>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</si>
  <si>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</si>
  <si>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Saldo</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</si>
  <si>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</si>
  <si>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</si>
  <si>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</si>
  <si>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</si>
  <si>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</si>
  <si>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</si>
  <si>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</si>
  <si>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</si>
  <si>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</si>
  <si>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</si>
  <si>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</si>
  <si>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</si>
  <si>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</si>
  <si>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</si>
  <si>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</si>
  <si>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</si>
  <si>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A. Deuda Contingente 1</t>
  </si>
  <si>
    <t>B. Deuda Contingente 2</t>
  </si>
  <si>
    <t>C. Deuda Contingente XX</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</si>
  <si>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</si>
  <si>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</si>
  <si>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</si>
  <si>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</si>
  <si>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</si>
  <si>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</si>
  <si>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Comisiones y Costos Relacionados (o)</t>
  </si>
  <si>
    <t>6. Obligaciones a Corto Plazo (Informativo)</t>
  </si>
  <si>
    <t>Saldo Final del Periodo (h)
 h=d+e-f+g</t>
  </si>
  <si>
    <r>
      <t xml:space="preserve">4. Deuda Contingente </t>
    </r>
    <r>
      <rPr>
        <b/>
        <vertAlign val="superscript"/>
        <sz val="8"/>
        <color theme="1"/>
        <rFont val="Arial"/>
        <family val="2"/>
      </rPr>
      <t>1</t>
    </r>
    <r>
      <rPr>
        <b/>
        <sz val="8"/>
        <color theme="1"/>
        <rFont val="Arial"/>
        <family val="2"/>
      </rPr>
      <t xml:space="preserve"> (informativo)</t>
    </r>
  </si>
  <si>
    <r>
      <t xml:space="preserve">5. Valor de Instrumentos Bono Cupón Cero </t>
    </r>
    <r>
      <rPr>
        <b/>
        <vertAlign val="superscript"/>
        <sz val="8"/>
        <color theme="1"/>
        <rFont val="Arial"/>
        <family val="2"/>
      </rPr>
      <t>2</t>
    </r>
    <r>
      <rPr>
        <b/>
        <sz val="8"/>
        <color theme="1"/>
        <rFont val="Arial"/>
        <family val="2"/>
      </rPr>
      <t xml:space="preserve"> (Informativo)</t>
    </r>
  </si>
  <si>
    <t xml:space="preserve">          A. Crédito 1</t>
  </si>
  <si>
    <t xml:space="preserve">          B. Crédito 2</t>
  </si>
  <si>
    <t xml:space="preserve">          C. Crédito XX</t>
  </si>
  <si>
    <t>Tasa Efectiva 
(p)</t>
  </si>
  <si>
    <t>Tasa de Interés (n)</t>
  </si>
  <si>
    <t>Monto Contratado (l)</t>
  </si>
  <si>
    <t>Plazo 
Pactado 
(m)</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</si>
  <si>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</si>
  <si>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</si>
  <si>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</si>
  <si>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</si>
  <si>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</si>
  <si>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</si>
  <si>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</si>
  <si>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</si>
  <si>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</si>
  <si>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</si>
  <si>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</si>
  <si>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</si>
  <si>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</si>
  <si>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</si>
  <si>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</si>
  <si>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</si>
  <si>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</si>
  <si>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</si>
  <si>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</si>
  <si>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</si>
  <si>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</si>
  <si>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</si>
  <si>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</si>
  <si>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</si>
  <si>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Devengado</t>
  </si>
  <si>
    <t>Recaudado/</t>
  </si>
  <si>
    <t>A. Ingresos Totales (A = A1+A2+A3)</t>
  </si>
  <si>
    <t>A1. Ingresos de Libre Disposición</t>
  </si>
  <si>
    <t>A2. Transferencias Federales Etiquetadas</t>
  </si>
  <si>
    <t>A3. Financiamiento Neto</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</si>
  <si>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</si>
  <si>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</si>
  <si>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</si>
  <si>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</si>
  <si>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</si>
  <si>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</si>
  <si>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</si>
  <si>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</si>
  <si>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</si>
  <si>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</si>
  <si>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</si>
  <si>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</si>
  <si>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</si>
  <si>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</si>
  <si>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</si>
  <si>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</si>
  <si>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</si>
  <si>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</si>
  <si>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</si>
  <si>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</si>
  <si>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</si>
  <si>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</si>
  <si>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</si>
  <si>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</si>
  <si>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</si>
  <si>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</si>
  <si>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</si>
  <si>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</si>
  <si>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</si>
  <si>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</si>
  <si>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</si>
  <si>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Recaudado/
Pagado </t>
  </si>
  <si>
    <t>Estado Analítico de Ingresos Detallado - LDF</t>
  </si>
  <si>
    <t>Ingreso</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</si>
  <si>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</si>
  <si>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</si>
  <si>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</si>
  <si>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</si>
  <si>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</si>
  <si>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</si>
  <si>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</si>
  <si>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</si>
  <si>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</si>
  <si>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</si>
  <si>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</si>
  <si>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</si>
  <si>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</si>
  <si>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</si>
  <si>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</si>
  <si>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</si>
  <si>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</si>
  <si>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</si>
  <si>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</si>
  <si>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</si>
  <si>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</si>
  <si>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</si>
  <si>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</si>
  <si>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</si>
  <si>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</si>
  <si>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</si>
  <si>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</si>
  <si>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</si>
  <si>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</si>
  <si>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</si>
  <si>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</si>
  <si>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</si>
  <si>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</si>
  <si>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</si>
  <si>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</si>
  <si>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</si>
  <si>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</si>
  <si>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</si>
  <si>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</si>
  <si>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</si>
  <si>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</si>
  <si>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</si>
  <si>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</si>
  <si>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</si>
  <si>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</si>
  <si>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</si>
  <si>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</si>
  <si>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</si>
  <si>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</si>
  <si>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</si>
  <si>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</si>
  <si>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</si>
  <si>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</si>
  <si>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</si>
  <si>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</si>
  <si>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</si>
  <si>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</si>
  <si>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</si>
  <si>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</si>
  <si>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III. Ingresos Derivados de Financiamientos (III = A)</t>
  </si>
  <si>
    <t>A. Ingresos Derivados de Financiamientos</t>
  </si>
  <si>
    <t>IV. Total de Ingresos (IV = I + II + III)</t>
  </si>
  <si>
    <t>Datos Informativos</t>
  </si>
  <si>
    <t>3. Ingresos Derivados de Financiamientos (3 = 1 + 2)</t>
  </si>
  <si>
    <r>
      <t>B. Egresos Presupuestarios</t>
    </r>
    <r>
      <rPr>
        <b/>
        <vertAlign val="superscript"/>
        <sz val="8"/>
        <color theme="1"/>
        <rFont val="Arial"/>
        <family val="2"/>
      </rPr>
      <t>1</t>
    </r>
    <r>
      <rPr>
        <b/>
        <sz val="8"/>
        <color theme="1"/>
        <rFont val="Arial"/>
        <family val="2"/>
      </rPr>
      <t xml:space="preserve"> (B = B1+B2)</t>
    </r>
  </si>
  <si>
    <t>I. Incentivos Derivados de la Colaboración Fiscal
(I=i1+i2+i3+i4+i5)</t>
  </si>
  <si>
    <t>II. Total de Transferencias Federales Etiquetadas (II = A + B 
+ C + D + E)</t>
  </si>
  <si>
    <t>1. Ingresos Derivados de Financiamientos con Fuente de 
Pago de Ingresos de Libre Disposición</t>
  </si>
  <si>
    <t>2. Ingresos Derivados de Financiamientos con Fuente de 
Pago de Transferencias Federales Etiquetadas</t>
  </si>
  <si>
    <t>Estado Analítico del Ejercicio del Presupuesto de Egresos Detallado - LDF</t>
  </si>
  <si>
    <t xml:space="preserve">Clasificación por Objeto del Gasto (Capítulo y Concepto) </t>
  </si>
  <si>
    <t>Egresos</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</si>
  <si>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</si>
  <si>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</si>
  <si>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</si>
  <si>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</si>
  <si>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</si>
  <si>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</si>
  <si>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</si>
  <si>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</si>
  <si>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</si>
  <si>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</si>
  <si>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</si>
  <si>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</si>
  <si>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</si>
  <si>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</si>
  <si>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</si>
  <si>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</si>
  <si>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</si>
  <si>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</si>
  <si>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</si>
  <si>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</si>
  <si>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</si>
  <si>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</si>
  <si>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</si>
  <si>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</si>
  <si>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</si>
  <si>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</si>
  <si>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</si>
  <si>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</si>
  <si>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</si>
  <si>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</si>
  <si>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</si>
  <si>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</si>
  <si>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</si>
  <si>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</si>
  <si>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</si>
  <si>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</si>
  <si>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</si>
  <si>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</si>
  <si>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</si>
  <si>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</si>
  <si>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</si>
  <si>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</si>
  <si>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</si>
  <si>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</si>
  <si>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</si>
  <si>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</si>
  <si>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</si>
  <si>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</si>
  <si>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</si>
  <si>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</si>
  <si>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</si>
  <si>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</si>
  <si>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</si>
  <si>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</si>
  <si>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</si>
  <si>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</si>
  <si>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</si>
  <si>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</si>
  <si>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</si>
  <si>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</si>
  <si>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</si>
  <si>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</si>
  <si>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</si>
  <si>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</si>
  <si>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</si>
  <si>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</si>
  <si>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</si>
  <si>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</si>
  <si>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</si>
  <si>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</si>
  <si>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</si>
  <si>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</si>
  <si>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</si>
  <si>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</si>
  <si>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</si>
  <si>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</si>
  <si>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b1) Materiales de Administración, Emisión de Documentos y Artículos 
Oficiales</t>
  </si>
  <si>
    <t>D. Transferencias, Asignaciones, Subsidios y Otras Ayudas 
(D=d1+d2+d3+d4+d5+d6+d7+d8+d9)</t>
  </si>
  <si>
    <t>E. Bienes Muebles, Inmuebles e Intangibles 
(E=e1+e2+e3+e4+e5+e6+e7+e8+e9)</t>
  </si>
  <si>
    <t>G. Inversiones Financieras y Otras Provisiones 
(G=g1+g2+g3+g4+g5+g6+g7)</t>
  </si>
  <si>
    <t xml:space="preserve">         Fideicomiso de Desastres Naturales (Informativo)</t>
  </si>
  <si>
    <t>Clasificación Administrativa</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</si>
  <si>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</si>
  <si>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</si>
  <si>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</si>
  <si>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</si>
  <si>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</si>
  <si>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</si>
  <si>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</si>
  <si>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</si>
  <si>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</si>
  <si>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</si>
  <si>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</si>
  <si>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</si>
  <si>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</si>
  <si>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</si>
  <si>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</si>
  <si>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</si>
  <si>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</si>
  <si>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</si>
  <si>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</si>
  <si>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</si>
  <si>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</si>
  <si>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</si>
  <si>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</si>
  <si>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</si>
  <si>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</si>
  <si>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</si>
  <si>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</si>
  <si>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</si>
  <si>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</si>
  <si>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</si>
  <si>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</si>
  <si>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</si>
  <si>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</si>
  <si>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</si>
  <si>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</si>
  <si>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</si>
  <si>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</si>
  <si>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</si>
  <si>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</si>
  <si>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</si>
  <si>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</si>
  <si>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</si>
  <si>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</si>
  <si>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</si>
  <si>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</si>
  <si>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D. Otras No Clasificadas en Funciones Anteriores 
(D=d1+d2+d3+d4)</t>
  </si>
  <si>
    <t>Clasificación de Servicios Personales por Categoría</t>
  </si>
  <si>
    <t xml:space="preserve">Devengado </t>
  </si>
  <si>
    <t>I. Gasto No Etiquetado (I=A+B+C+D+E+F)</t>
  </si>
  <si>
    <t>A. Personal Administrativo y de Servicio Público</t>
  </si>
  <si>
    <t>B. Magisterio</t>
  </si>
  <si>
    <t>C. Servicios de Salud (C=c1+c2)</t>
  </si>
  <si>
    <t>D. Seguridad Pública</t>
  </si>
  <si>
    <t>E. Gastos asociados a la implementación de nuevas leyes federales o reformas a las mismas (E = e1 + e2)</t>
  </si>
  <si>
    <t>F. Sentencias laborales definitivas</t>
  </si>
  <si>
    <t>II. Gasto Etiquetado (II=A+B+C+D+E+F)</t>
  </si>
  <si>
    <t>III. Total del Gasto en Servicios Personales (III = I + II)</t>
  </si>
  <si>
    <t xml:space="preserve">      c1) Personal Administrativo</t>
  </si>
  <si>
    <t xml:space="preserve">      c2) Personal Médico, Paramédico y afín</t>
  </si>
  <si>
    <t xml:space="preserve">      e1) Nombre del Programa o Ley 1</t>
  </si>
  <si>
    <t xml:space="preserve">      e2) Nombre del Programa o Ley 2</t>
  </si>
  <si>
    <t>NOMBRE DE LA ENTIDAD FEDERATIVA / MUNICIPIO (a)</t>
  </si>
  <si>
    <t>Proyecciones de Ingresos - LDF</t>
  </si>
  <si>
    <t xml:space="preserve">(CIFRAS NOMINALES) </t>
  </si>
  <si>
    <t>Concepto (b)</t>
  </si>
  <si>
    <t xml:space="preserve">Año en Cuestión </t>
  </si>
  <si>
    <t>(de iniciativa de Ley) (c)</t>
  </si>
  <si>
    <t>Año 1 (d)</t>
  </si>
  <si>
    <t>Año 2 (d)</t>
  </si>
  <si>
    <t>Año 3 (d)</t>
  </si>
  <si>
    <t>Año 4 (d)</t>
  </si>
  <si>
    <t>Año 5 (d)</t>
  </si>
  <si>
    <t>1. Ingresos Derivados de Financiamientos con Fuente de Pago de Recursos de Libre Disposición</t>
  </si>
  <si>
    <t>2. Ingresos derivados de Financiamientos con Fuente de Pago de Transferencias Federales Etiquetadas</t>
  </si>
  <si>
    <t>3. Ingresos Derivados de Financiamiento (3 = 1 + 2)</t>
  </si>
  <si>
    <r>
      <t>A.</t>
    </r>
    <r>
      <rPr>
        <sz val="8"/>
        <color theme="1"/>
        <rFont val="Times New Roman"/>
        <family val="1"/>
      </rPr>
      <t xml:space="preserve">    </t>
    </r>
    <r>
      <rPr>
        <sz val="8"/>
        <color theme="1"/>
        <rFont val="Arial"/>
        <family val="2"/>
      </rPr>
      <t>Impuestos</t>
    </r>
  </si>
  <si>
    <r>
      <t>B.</t>
    </r>
    <r>
      <rPr>
        <sz val="8"/>
        <color theme="1"/>
        <rFont val="Times New Roman"/>
        <family val="1"/>
      </rPr>
      <t xml:space="preserve">    </t>
    </r>
    <r>
      <rPr>
        <sz val="8"/>
        <color theme="1"/>
        <rFont val="Arial"/>
        <family val="2"/>
      </rPr>
      <t>Cuotas y Aportaciones de Seguridad Social</t>
    </r>
  </si>
  <si>
    <r>
      <t>C.</t>
    </r>
    <r>
      <rPr>
        <sz val="8"/>
        <color theme="1"/>
        <rFont val="Times New Roman"/>
        <family val="1"/>
      </rPr>
      <t xml:space="preserve">    </t>
    </r>
    <r>
      <rPr>
        <sz val="8"/>
        <color theme="1"/>
        <rFont val="Arial"/>
        <family val="2"/>
      </rPr>
      <t>Contribuciones de Mejoras</t>
    </r>
  </si>
  <si>
    <r>
      <t>D.</t>
    </r>
    <r>
      <rPr>
        <sz val="8"/>
        <color theme="1"/>
        <rFont val="Times New Roman"/>
        <family val="1"/>
      </rPr>
      <t xml:space="preserve">    </t>
    </r>
    <r>
      <rPr>
        <sz val="8"/>
        <color theme="1"/>
        <rFont val="Arial"/>
        <family val="2"/>
      </rPr>
      <t>Derechos</t>
    </r>
  </si>
  <si>
    <r>
      <t>E.</t>
    </r>
    <r>
      <rPr>
        <sz val="8"/>
        <color theme="1"/>
        <rFont val="Times New Roman"/>
        <family val="1"/>
      </rPr>
      <t xml:space="preserve">    </t>
    </r>
    <r>
      <rPr>
        <sz val="8"/>
        <color theme="1"/>
        <rFont val="Arial"/>
        <family val="2"/>
      </rPr>
      <t>Productos</t>
    </r>
  </si>
  <si>
    <r>
      <t>F.</t>
    </r>
    <r>
      <rPr>
        <sz val="8"/>
        <color theme="1"/>
        <rFont val="Times New Roman"/>
        <family val="1"/>
      </rPr>
      <t xml:space="preserve">    </t>
    </r>
    <r>
      <rPr>
        <sz val="8"/>
        <color theme="1"/>
        <rFont val="Arial"/>
        <family val="2"/>
      </rPr>
      <t>Aprovechamientos</t>
    </r>
  </si>
  <si>
    <r>
      <t>G.</t>
    </r>
    <r>
      <rPr>
        <sz val="8"/>
        <color theme="1"/>
        <rFont val="Times New Roman"/>
        <family val="1"/>
      </rPr>
      <t xml:space="preserve">    </t>
    </r>
    <r>
      <rPr>
        <sz val="8"/>
        <color theme="1"/>
        <rFont val="Arial"/>
        <family val="2"/>
      </rPr>
      <t>Ingresos por Ventas de Bienes y Servicios</t>
    </r>
  </si>
  <si>
    <r>
      <t>H.</t>
    </r>
    <r>
      <rPr>
        <sz val="8"/>
        <color theme="1"/>
        <rFont val="Times New Roman"/>
        <family val="1"/>
      </rPr>
      <t xml:space="preserve">    </t>
    </r>
    <r>
      <rPr>
        <sz val="8"/>
        <color theme="1"/>
        <rFont val="Arial"/>
        <family val="2"/>
      </rPr>
      <t>Participaciones</t>
    </r>
  </si>
  <si>
    <r>
      <t>I.</t>
    </r>
    <r>
      <rPr>
        <sz val="8"/>
        <color theme="1"/>
        <rFont val="Times New Roman"/>
        <family val="1"/>
      </rPr>
      <t xml:space="preserve">     </t>
    </r>
    <r>
      <rPr>
        <sz val="8"/>
        <color theme="1"/>
        <rFont val="Arial"/>
        <family val="2"/>
      </rPr>
      <t>Incentivos Derivados de la Colaboración Fiscal</t>
    </r>
  </si>
  <si>
    <r>
      <t>J.</t>
    </r>
    <r>
      <rPr>
        <sz val="8"/>
        <color theme="1"/>
        <rFont val="Times New Roman"/>
        <family val="1"/>
      </rPr>
      <t xml:space="preserve">     </t>
    </r>
    <r>
      <rPr>
        <sz val="8"/>
        <color theme="1"/>
        <rFont val="Arial"/>
        <family val="2"/>
      </rPr>
      <t>Transferencias</t>
    </r>
  </si>
  <si>
    <r>
      <t>K.</t>
    </r>
    <r>
      <rPr>
        <sz val="8"/>
        <color theme="1"/>
        <rFont val="Times New Roman"/>
        <family val="1"/>
      </rPr>
      <t xml:space="preserve">    </t>
    </r>
    <r>
      <rPr>
        <sz val="8"/>
        <color theme="1"/>
        <rFont val="Arial"/>
        <family val="2"/>
      </rPr>
      <t>Convenios</t>
    </r>
  </si>
  <si>
    <r>
      <t>L.</t>
    </r>
    <r>
      <rPr>
        <sz val="8"/>
        <color theme="1"/>
        <rFont val="Times New Roman"/>
        <family val="1"/>
      </rPr>
      <t xml:space="preserve">     </t>
    </r>
    <r>
      <rPr>
        <sz val="8"/>
        <color theme="1"/>
        <rFont val="Arial"/>
        <family val="2"/>
      </rPr>
      <t>Otros Ingresos de Libre Disposición</t>
    </r>
  </si>
  <si>
    <r>
      <t>2.</t>
    </r>
    <r>
      <rPr>
        <b/>
        <sz val="8"/>
        <color theme="1"/>
        <rFont val="Times New Roman"/>
        <family val="1"/>
      </rPr>
      <t xml:space="preserve">   </t>
    </r>
    <r>
      <rPr>
        <b/>
        <sz val="8"/>
        <color theme="1"/>
        <rFont val="Arial"/>
        <family val="2"/>
      </rPr>
      <t>Transferencias Federales Etiquetadas (2=A+B+C+D+E)</t>
    </r>
  </si>
  <si>
    <r>
      <t>A.</t>
    </r>
    <r>
      <rPr>
        <sz val="8"/>
        <color theme="1"/>
        <rFont val="Times New Roman"/>
        <family val="1"/>
      </rPr>
      <t xml:space="preserve">    </t>
    </r>
    <r>
      <rPr>
        <sz val="8"/>
        <color theme="1"/>
        <rFont val="Arial"/>
        <family val="2"/>
      </rPr>
      <t>Aportaciones</t>
    </r>
  </si>
  <si>
    <r>
      <t>B.</t>
    </r>
    <r>
      <rPr>
        <sz val="8"/>
        <color theme="1"/>
        <rFont val="Times New Roman"/>
        <family val="1"/>
      </rPr>
      <t xml:space="preserve">    </t>
    </r>
    <r>
      <rPr>
        <sz val="8"/>
        <color theme="1"/>
        <rFont val="Arial"/>
        <family val="2"/>
      </rPr>
      <t>Convenios</t>
    </r>
  </si>
  <si>
    <r>
      <t>C.</t>
    </r>
    <r>
      <rPr>
        <sz val="8"/>
        <color theme="1"/>
        <rFont val="Times New Roman"/>
        <family val="1"/>
      </rPr>
      <t xml:space="preserve">    </t>
    </r>
    <r>
      <rPr>
        <sz val="8"/>
        <color theme="1"/>
        <rFont val="Arial"/>
        <family val="2"/>
      </rPr>
      <t>Fondos Distintos de Aportaciones</t>
    </r>
  </si>
  <si>
    <r>
      <t>D.</t>
    </r>
    <r>
      <rPr>
        <sz val="8"/>
        <color theme="1"/>
        <rFont val="Times New Roman"/>
        <family val="1"/>
      </rPr>
      <t xml:space="preserve">    </t>
    </r>
    <r>
      <rPr>
        <sz val="8"/>
        <color theme="1"/>
        <rFont val="Arial"/>
        <family val="2"/>
      </rPr>
      <t>Transferencias, Subsidios y Subvenciones, y Pensiones y Jubilaciones</t>
    </r>
  </si>
  <si>
    <r>
      <t>E.</t>
    </r>
    <r>
      <rPr>
        <sz val="8"/>
        <color theme="1"/>
        <rFont val="Times New Roman"/>
        <family val="1"/>
      </rPr>
      <t xml:space="preserve">    </t>
    </r>
    <r>
      <rPr>
        <sz val="8"/>
        <color theme="1"/>
        <rFont val="Arial"/>
        <family val="2"/>
      </rPr>
      <t>Otras Transferencias Federales Etiquetadas</t>
    </r>
  </si>
  <si>
    <r>
      <t>3.</t>
    </r>
    <r>
      <rPr>
        <b/>
        <sz val="8"/>
        <color theme="1"/>
        <rFont val="Times New Roman"/>
        <family val="1"/>
      </rPr>
      <t xml:space="preserve">   </t>
    </r>
    <r>
      <rPr>
        <b/>
        <sz val="8"/>
        <color theme="1"/>
        <rFont val="Arial"/>
        <family val="2"/>
      </rPr>
      <t>Ingresos Derivados de Financiamientos (3=A)</t>
    </r>
  </si>
  <si>
    <r>
      <t>A.</t>
    </r>
    <r>
      <rPr>
        <sz val="8"/>
        <color theme="1"/>
        <rFont val="Times New Roman"/>
        <family val="1"/>
      </rPr>
      <t xml:space="preserve">    </t>
    </r>
    <r>
      <rPr>
        <sz val="8"/>
        <color theme="1"/>
        <rFont val="Arial"/>
        <family val="2"/>
      </rPr>
      <t>Ingresos Derivados de Financiamientos</t>
    </r>
  </si>
  <si>
    <r>
      <t>4.</t>
    </r>
    <r>
      <rPr>
        <b/>
        <sz val="8"/>
        <color theme="1"/>
        <rFont val="Times New Roman"/>
        <family val="1"/>
      </rPr>
      <t xml:space="preserve">   </t>
    </r>
    <r>
      <rPr>
        <b/>
        <sz val="8"/>
        <color theme="1"/>
        <rFont val="Arial"/>
        <family val="2"/>
      </rPr>
      <t>Total de Ingresos Proyectados (4=1+2+3)</t>
    </r>
  </si>
  <si>
    <r>
      <t>1.</t>
    </r>
    <r>
      <rPr>
        <b/>
        <sz val="8"/>
        <color theme="1"/>
        <rFont val="Times New Roman"/>
        <family val="1"/>
      </rPr>
      <t xml:space="preserve">   </t>
    </r>
    <r>
      <rPr>
        <b/>
        <sz val="8"/>
        <color theme="1"/>
        <rFont val="Arial"/>
        <family val="2"/>
      </rPr>
      <t>Ingresos de Libre Disposición</t>
    </r>
  </si>
  <si>
    <t xml:space="preserve">         (1=A+B+C+D+E+F+G+H+I+J+K+L)</t>
  </si>
  <si>
    <t>1. Ingresos Derivados de Financiamientos con Fuente de Pago 
de Recursos de Libre Disposición</t>
  </si>
  <si>
    <t>2. Ingresos derivados de Financiamientos con Fuente de Pago 
de Transferencias Federales Etiquetadas</t>
  </si>
  <si>
    <t>NOMBRE DE LA ENTIDAD FEDERATIVA / MUNICIPIO(a)</t>
  </si>
  <si>
    <t>Proyecciones de Egresos - LDF</t>
  </si>
  <si>
    <t>(CIFRAS NOMINALES)</t>
  </si>
  <si>
    <r>
      <t>1.</t>
    </r>
    <r>
      <rPr>
        <b/>
        <sz val="8"/>
        <color theme="1"/>
        <rFont val="Times New Roman"/>
        <family val="1"/>
      </rPr>
      <t xml:space="preserve"> </t>
    </r>
    <r>
      <rPr>
        <b/>
        <sz val="8"/>
        <color theme="1"/>
        <rFont val="Arial"/>
        <family val="2"/>
      </rPr>
      <t>Gasto No Etiquetado</t>
    </r>
    <r>
      <rPr>
        <sz val="8"/>
        <color theme="1"/>
        <rFont val="Arial"/>
        <family val="2"/>
      </rPr>
      <t xml:space="preserve"> </t>
    </r>
    <r>
      <rPr>
        <b/>
        <sz val="8"/>
        <color theme="1"/>
        <rFont val="Arial"/>
        <family val="2"/>
      </rPr>
      <t>(1=A+B+C+D+E+F+G+H+I)</t>
    </r>
  </si>
  <si>
    <r>
      <t>A.</t>
    </r>
    <r>
      <rPr>
        <sz val="8"/>
        <color theme="1"/>
        <rFont val="Times New Roman"/>
        <family val="1"/>
      </rPr>
      <t xml:space="preserve">    </t>
    </r>
    <r>
      <rPr>
        <sz val="8"/>
        <color theme="1"/>
        <rFont val="Arial"/>
        <family val="2"/>
      </rPr>
      <t>Servicios Personales</t>
    </r>
  </si>
  <si>
    <r>
      <t>B.</t>
    </r>
    <r>
      <rPr>
        <sz val="8"/>
        <color theme="1"/>
        <rFont val="Times New Roman"/>
        <family val="1"/>
      </rPr>
      <t xml:space="preserve">    </t>
    </r>
    <r>
      <rPr>
        <sz val="8"/>
        <color theme="1"/>
        <rFont val="Arial"/>
        <family val="2"/>
      </rPr>
      <t>Materiales y Suministros</t>
    </r>
  </si>
  <si>
    <r>
      <t>C.</t>
    </r>
    <r>
      <rPr>
        <sz val="8"/>
        <color theme="1"/>
        <rFont val="Times New Roman"/>
        <family val="1"/>
      </rPr>
      <t xml:space="preserve">    </t>
    </r>
    <r>
      <rPr>
        <sz val="8"/>
        <color theme="1"/>
        <rFont val="Arial"/>
        <family val="2"/>
      </rPr>
      <t>Servicios Generales</t>
    </r>
  </si>
  <si>
    <r>
      <t>E.</t>
    </r>
    <r>
      <rPr>
        <sz val="8"/>
        <color theme="1"/>
        <rFont val="Times New Roman"/>
        <family val="1"/>
      </rPr>
      <t xml:space="preserve">    </t>
    </r>
    <r>
      <rPr>
        <sz val="8"/>
        <color theme="1"/>
        <rFont val="Arial"/>
        <family val="2"/>
      </rPr>
      <t>Bienes Muebles, Inmuebles e Intangibles</t>
    </r>
  </si>
  <si>
    <r>
      <t>F.</t>
    </r>
    <r>
      <rPr>
        <sz val="8"/>
        <color theme="1"/>
        <rFont val="Times New Roman"/>
        <family val="1"/>
      </rPr>
      <t xml:space="preserve">    </t>
    </r>
    <r>
      <rPr>
        <sz val="8"/>
        <color theme="1"/>
        <rFont val="Arial"/>
        <family val="2"/>
      </rPr>
      <t>Inversión Pública</t>
    </r>
  </si>
  <si>
    <r>
      <t>G.</t>
    </r>
    <r>
      <rPr>
        <sz val="8"/>
        <color theme="1"/>
        <rFont val="Times New Roman"/>
        <family val="1"/>
      </rPr>
      <t xml:space="preserve">    </t>
    </r>
    <r>
      <rPr>
        <sz val="8"/>
        <color theme="1"/>
        <rFont val="Arial"/>
        <family val="2"/>
      </rPr>
      <t>Inversiones Financieras y Otras Provisiones</t>
    </r>
  </si>
  <si>
    <r>
      <t>H.</t>
    </r>
    <r>
      <rPr>
        <sz val="8"/>
        <color theme="1"/>
        <rFont val="Times New Roman"/>
        <family val="1"/>
      </rPr>
      <t xml:space="preserve">    </t>
    </r>
    <r>
      <rPr>
        <sz val="8"/>
        <color theme="1"/>
        <rFont val="Arial"/>
        <family val="2"/>
      </rPr>
      <t xml:space="preserve">Participaciones y Aportaciones </t>
    </r>
  </si>
  <si>
    <r>
      <t>I.</t>
    </r>
    <r>
      <rPr>
        <sz val="8"/>
        <color theme="1"/>
        <rFont val="Times New Roman"/>
        <family val="1"/>
      </rPr>
      <t xml:space="preserve">     </t>
    </r>
    <r>
      <rPr>
        <sz val="8"/>
        <color theme="1"/>
        <rFont val="Arial"/>
        <family val="2"/>
      </rPr>
      <t>Deuda Pública</t>
    </r>
  </si>
  <si>
    <r>
      <t>2.</t>
    </r>
    <r>
      <rPr>
        <b/>
        <sz val="8"/>
        <color theme="1"/>
        <rFont val="Times New Roman"/>
        <family val="1"/>
      </rPr>
      <t xml:space="preserve"> </t>
    </r>
    <r>
      <rPr>
        <b/>
        <sz val="8"/>
        <color theme="1"/>
        <rFont val="Arial"/>
        <family val="2"/>
      </rPr>
      <t>Gasto Etiquetado (2=A+B+C+D+E+F+G+H+I)</t>
    </r>
  </si>
  <si>
    <r>
      <t>H.</t>
    </r>
    <r>
      <rPr>
        <sz val="8"/>
        <color theme="1"/>
        <rFont val="Times New Roman"/>
        <family val="1"/>
      </rPr>
      <t xml:space="preserve">    </t>
    </r>
    <r>
      <rPr>
        <sz val="8"/>
        <color theme="1"/>
        <rFont val="Arial"/>
        <family val="2"/>
      </rPr>
      <t>Participaciones y Aportaciones</t>
    </r>
  </si>
  <si>
    <r>
      <t>3.</t>
    </r>
    <r>
      <rPr>
        <b/>
        <sz val="8"/>
        <color theme="1"/>
        <rFont val="Times New Roman"/>
        <family val="1"/>
      </rPr>
      <t xml:space="preserve"> </t>
    </r>
    <r>
      <rPr>
        <b/>
        <sz val="8"/>
        <color theme="1"/>
        <rFont val="Arial"/>
        <family val="2"/>
      </rPr>
      <t>Total de Egresos Proyectados (3 = 1 + 2)</t>
    </r>
  </si>
  <si>
    <t>Año en Cuestión (de proyecto de presupuesto) (c)</t>
  </si>
  <si>
    <r>
      <t>D.</t>
    </r>
    <r>
      <rPr>
        <sz val="8"/>
        <color theme="1"/>
        <rFont val="Times New Roman"/>
        <family val="1"/>
      </rPr>
      <t xml:space="preserve">    </t>
    </r>
    <r>
      <rPr>
        <sz val="8"/>
        <color theme="1"/>
        <rFont val="Arial"/>
        <family val="2"/>
      </rPr>
      <t>Transferencias, Asignaciones, Subsidios y Otras</t>
    </r>
  </si>
  <si>
    <t xml:space="preserve">        Ayudas</t>
  </si>
  <si>
    <t>Resultados de Ingresos - LDF</t>
  </si>
  <si>
    <r>
      <t xml:space="preserve">Año 5 </t>
    </r>
    <r>
      <rPr>
        <b/>
        <vertAlign val="superscript"/>
        <sz val="8"/>
        <color theme="1"/>
        <rFont val="Arial"/>
        <family val="2"/>
      </rPr>
      <t xml:space="preserve">1 </t>
    </r>
    <r>
      <rPr>
        <b/>
        <sz val="8"/>
        <color theme="1"/>
        <rFont val="Arial"/>
        <family val="2"/>
      </rPr>
      <t>(c)</t>
    </r>
  </si>
  <si>
    <r>
      <t xml:space="preserve">Año 4 </t>
    </r>
    <r>
      <rPr>
        <b/>
        <vertAlign val="superscript"/>
        <sz val="8"/>
        <color theme="1"/>
        <rFont val="Arial"/>
        <family val="2"/>
      </rPr>
      <t xml:space="preserve">1 </t>
    </r>
    <r>
      <rPr>
        <b/>
        <sz val="8"/>
        <color theme="1"/>
        <rFont val="Arial"/>
        <family val="2"/>
      </rPr>
      <t>(c)</t>
    </r>
  </si>
  <si>
    <r>
      <t xml:space="preserve">Año 3 </t>
    </r>
    <r>
      <rPr>
        <b/>
        <vertAlign val="superscript"/>
        <sz val="8"/>
        <color theme="1"/>
        <rFont val="Arial"/>
        <family val="2"/>
      </rPr>
      <t xml:space="preserve">1 </t>
    </r>
    <r>
      <rPr>
        <b/>
        <sz val="8"/>
        <color theme="1"/>
        <rFont val="Arial"/>
        <family val="2"/>
      </rPr>
      <t>(c)</t>
    </r>
  </si>
  <si>
    <r>
      <t xml:space="preserve">Año 2 </t>
    </r>
    <r>
      <rPr>
        <b/>
        <vertAlign val="superscript"/>
        <sz val="8"/>
        <color theme="1"/>
        <rFont val="Arial"/>
        <family val="2"/>
      </rPr>
      <t xml:space="preserve">1 </t>
    </r>
    <r>
      <rPr>
        <b/>
        <sz val="8"/>
        <color theme="1"/>
        <rFont val="Arial"/>
        <family val="2"/>
      </rPr>
      <t>(c)</t>
    </r>
  </si>
  <si>
    <r>
      <t xml:space="preserve">Año 1 </t>
    </r>
    <r>
      <rPr>
        <b/>
        <vertAlign val="superscript"/>
        <sz val="8"/>
        <color theme="1"/>
        <rFont val="Arial"/>
        <family val="2"/>
      </rPr>
      <t xml:space="preserve">1 </t>
    </r>
    <r>
      <rPr>
        <b/>
        <sz val="8"/>
        <color theme="1"/>
        <rFont val="Arial"/>
        <family val="2"/>
      </rPr>
      <t>(c)</t>
    </r>
  </si>
  <si>
    <r>
      <t xml:space="preserve">Año del Ejercicio Vigente </t>
    </r>
    <r>
      <rPr>
        <b/>
        <vertAlign val="superscript"/>
        <sz val="8"/>
        <color theme="1"/>
        <rFont val="Arial"/>
        <family val="2"/>
      </rPr>
      <t xml:space="preserve">2 </t>
    </r>
    <r>
      <rPr>
        <b/>
        <sz val="8"/>
        <color theme="1"/>
        <rFont val="Arial"/>
        <family val="2"/>
      </rPr>
      <t>(d)</t>
    </r>
  </si>
  <si>
    <r>
      <t>1.</t>
    </r>
    <r>
      <rPr>
        <b/>
        <sz val="8"/>
        <color theme="1"/>
        <rFont val="Times New Roman"/>
        <family val="1"/>
      </rPr>
      <t xml:space="preserve"> </t>
    </r>
    <r>
      <rPr>
        <b/>
        <sz val="8"/>
        <color theme="1"/>
        <rFont val="Arial"/>
        <family val="2"/>
      </rPr>
      <t>Ingresos de Libre Disposición (1=A+B+C+D+E+F+G+H+I+J+K+L)</t>
    </r>
  </si>
  <si>
    <r>
      <t>J.</t>
    </r>
    <r>
      <rPr>
        <sz val="8"/>
        <color theme="1"/>
        <rFont val="Times New Roman"/>
        <family val="1"/>
      </rPr>
      <t xml:space="preserve">     </t>
    </r>
    <r>
      <rPr>
        <sz val="8"/>
        <color theme="1"/>
        <rFont val="Arial"/>
        <family val="2"/>
      </rPr>
      <t xml:space="preserve">Transferencias </t>
    </r>
  </si>
  <si>
    <r>
      <t>2.</t>
    </r>
    <r>
      <rPr>
        <b/>
        <sz val="8"/>
        <color theme="1"/>
        <rFont val="Times New Roman"/>
        <family val="1"/>
      </rPr>
      <t xml:space="preserve"> </t>
    </r>
    <r>
      <rPr>
        <b/>
        <sz val="8"/>
        <color theme="1"/>
        <rFont val="Arial"/>
        <family val="2"/>
      </rPr>
      <t>Transferencias Federales Etiquetadas</t>
    </r>
    <r>
      <rPr>
        <b/>
        <vertAlign val="superscript"/>
        <sz val="8"/>
        <color theme="1"/>
        <rFont val="Arial"/>
        <family val="2"/>
      </rPr>
      <t xml:space="preserve"> </t>
    </r>
    <r>
      <rPr>
        <b/>
        <sz val="8"/>
        <color theme="1"/>
        <rFont val="Arial"/>
        <family val="2"/>
      </rPr>
      <t>(2=A+B+C+D+E)</t>
    </r>
  </si>
  <si>
    <r>
      <t>3.</t>
    </r>
    <r>
      <rPr>
        <b/>
        <sz val="8"/>
        <color theme="1"/>
        <rFont val="Times New Roman"/>
        <family val="1"/>
      </rPr>
      <t xml:space="preserve"> </t>
    </r>
    <r>
      <rPr>
        <b/>
        <sz val="8"/>
        <color theme="1"/>
        <rFont val="Arial"/>
        <family val="2"/>
      </rPr>
      <t>Ingresos Derivados de Financiamientos (3=A)</t>
    </r>
  </si>
  <si>
    <r>
      <t>4.</t>
    </r>
    <r>
      <rPr>
        <b/>
        <sz val="8"/>
        <color theme="1"/>
        <rFont val="Times New Roman"/>
        <family val="1"/>
      </rPr>
      <t xml:space="preserve"> </t>
    </r>
    <r>
      <rPr>
        <b/>
        <sz val="8"/>
        <color theme="1"/>
        <rFont val="Arial"/>
        <family val="2"/>
      </rPr>
      <t>Total de Resultados de Ingresos (4=1+2+3)</t>
    </r>
  </si>
  <si>
    <r>
      <t>D.</t>
    </r>
    <r>
      <rPr>
        <sz val="8"/>
        <color theme="1"/>
        <rFont val="Times New Roman"/>
        <family val="1"/>
      </rPr>
      <t xml:space="preserve">    </t>
    </r>
    <r>
      <rPr>
        <sz val="8"/>
        <color theme="1"/>
        <rFont val="Arial"/>
        <family val="2"/>
      </rPr>
      <t>Transferencias, Subsidios y Subvenciones, y</t>
    </r>
  </si>
  <si>
    <r>
      <t>I.</t>
    </r>
    <r>
      <rPr>
        <sz val="8"/>
        <color theme="1"/>
        <rFont val="Times New Roman"/>
        <family val="1"/>
      </rPr>
      <t xml:space="preserve">      </t>
    </r>
    <r>
      <rPr>
        <sz val="8"/>
        <color theme="1"/>
        <rFont val="Arial"/>
        <family val="2"/>
      </rPr>
      <t>Incentivos Derivados de la Colaboración Fiscal</t>
    </r>
  </si>
  <si>
    <t xml:space="preserve">        Pensiones y Jubilaciones</t>
  </si>
  <si>
    <t xml:space="preserve">           A. Ingresos Derivados de Financiamientos</t>
  </si>
  <si>
    <t>Resultados de Egresos - LDF</t>
  </si>
  <si>
    <r>
      <t>3.</t>
    </r>
    <r>
      <rPr>
        <b/>
        <sz val="8"/>
        <color theme="1"/>
        <rFont val="Times New Roman"/>
        <family val="1"/>
      </rPr>
      <t xml:space="preserve"> </t>
    </r>
    <r>
      <rPr>
        <b/>
        <sz val="8"/>
        <color theme="1"/>
        <rFont val="Arial"/>
        <family val="2"/>
      </rPr>
      <t>Total del Resultado de Egresos (3=1+2)</t>
    </r>
  </si>
  <si>
    <r>
      <t xml:space="preserve">     A.</t>
    </r>
    <r>
      <rPr>
        <sz val="8"/>
        <color theme="1"/>
        <rFont val="Times New Roman"/>
        <family val="1"/>
      </rPr>
      <t xml:space="preserve">    </t>
    </r>
    <r>
      <rPr>
        <sz val="8"/>
        <color theme="1"/>
        <rFont val="Arial"/>
        <family val="2"/>
      </rPr>
      <t>Servicios Personales</t>
    </r>
  </si>
  <si>
    <r>
      <t xml:space="preserve">     B.</t>
    </r>
    <r>
      <rPr>
        <sz val="8"/>
        <color theme="1"/>
        <rFont val="Times New Roman"/>
        <family val="1"/>
      </rPr>
      <t xml:space="preserve">    </t>
    </r>
    <r>
      <rPr>
        <sz val="8"/>
        <color theme="1"/>
        <rFont val="Arial"/>
        <family val="2"/>
      </rPr>
      <t>Materiales y Suministros</t>
    </r>
  </si>
  <si>
    <r>
      <t xml:space="preserve">     C.</t>
    </r>
    <r>
      <rPr>
        <sz val="8"/>
        <color theme="1"/>
        <rFont val="Times New Roman"/>
        <family val="1"/>
      </rPr>
      <t xml:space="preserve">    </t>
    </r>
    <r>
      <rPr>
        <sz val="8"/>
        <color theme="1"/>
        <rFont val="Arial"/>
        <family val="2"/>
      </rPr>
      <t>Servicios Generales</t>
    </r>
  </si>
  <si>
    <r>
      <t xml:space="preserve">     E.</t>
    </r>
    <r>
      <rPr>
        <sz val="8"/>
        <color theme="1"/>
        <rFont val="Times New Roman"/>
        <family val="1"/>
      </rPr>
      <t xml:space="preserve">    </t>
    </r>
    <r>
      <rPr>
        <sz val="8"/>
        <color theme="1"/>
        <rFont val="Arial"/>
        <family val="2"/>
      </rPr>
      <t>Bienes Muebles, Inmuebles e Intangibles</t>
    </r>
  </si>
  <si>
    <r>
      <t xml:space="preserve">     F.</t>
    </r>
    <r>
      <rPr>
        <sz val="8"/>
        <color theme="1"/>
        <rFont val="Times New Roman"/>
        <family val="1"/>
      </rPr>
      <t xml:space="preserve">    </t>
    </r>
    <r>
      <rPr>
        <sz val="8"/>
        <color theme="1"/>
        <rFont val="Arial"/>
        <family val="2"/>
      </rPr>
      <t>Inversión Pública</t>
    </r>
  </si>
  <si>
    <r>
      <t xml:space="preserve">     G.</t>
    </r>
    <r>
      <rPr>
        <sz val="8"/>
        <color theme="1"/>
        <rFont val="Times New Roman"/>
        <family val="1"/>
      </rPr>
      <t xml:space="preserve">    </t>
    </r>
    <r>
      <rPr>
        <sz val="8"/>
        <color theme="1"/>
        <rFont val="Arial"/>
        <family val="2"/>
      </rPr>
      <t>Inversiones Financieras y Otras Provisiones</t>
    </r>
  </si>
  <si>
    <r>
      <t xml:space="preserve">     H.</t>
    </r>
    <r>
      <rPr>
        <sz val="8"/>
        <color theme="1"/>
        <rFont val="Times New Roman"/>
        <family val="1"/>
      </rPr>
      <t xml:space="preserve">    </t>
    </r>
    <r>
      <rPr>
        <sz val="8"/>
        <color theme="1"/>
        <rFont val="Arial"/>
        <family val="2"/>
      </rPr>
      <t xml:space="preserve">Participaciones y Aportaciones </t>
    </r>
  </si>
  <si>
    <r>
      <t xml:space="preserve">     I.</t>
    </r>
    <r>
      <rPr>
        <sz val="8"/>
        <color theme="1"/>
        <rFont val="Times New Roman"/>
        <family val="1"/>
      </rPr>
      <t xml:space="preserve">     </t>
    </r>
    <r>
      <rPr>
        <sz val="8"/>
        <color theme="1"/>
        <rFont val="Arial"/>
        <family val="2"/>
      </rPr>
      <t>Deuda Pública</t>
    </r>
  </si>
  <si>
    <r>
      <t xml:space="preserve">     H.</t>
    </r>
    <r>
      <rPr>
        <sz val="8"/>
        <color theme="1"/>
        <rFont val="Times New Roman"/>
        <family val="1"/>
      </rPr>
      <t xml:space="preserve">    </t>
    </r>
    <r>
      <rPr>
        <sz val="8"/>
        <color theme="1"/>
        <rFont val="Arial"/>
        <family val="2"/>
      </rPr>
      <t>Participaciones y Aportaciones</t>
    </r>
  </si>
  <si>
    <r>
      <t xml:space="preserve">    D.</t>
    </r>
    <r>
      <rPr>
        <sz val="8"/>
        <color theme="1"/>
        <rFont val="Times New Roman"/>
        <family val="1"/>
      </rPr>
      <t xml:space="preserve">    </t>
    </r>
    <r>
      <rPr>
        <sz val="8"/>
        <color theme="1"/>
        <rFont val="Arial"/>
        <family val="2"/>
      </rPr>
      <t>Transferencias, Asignaciones, Subsidios y Otras</t>
    </r>
  </si>
  <si>
    <t xml:space="preserve">             Ayudas</t>
  </si>
  <si>
    <r>
      <t xml:space="preserve">     D.</t>
    </r>
    <r>
      <rPr>
        <sz val="8"/>
        <color theme="1"/>
        <rFont val="Times New Roman"/>
        <family val="1"/>
      </rPr>
      <t xml:space="preserve">    </t>
    </r>
    <r>
      <rPr>
        <sz val="8"/>
        <color theme="1"/>
        <rFont val="Arial"/>
        <family val="2"/>
      </rPr>
      <t>Transferencias, Asignaciones, Subsidios y Otras</t>
    </r>
  </si>
  <si>
    <t>Informe sobre Estudios Actuariales - LDF</t>
  </si>
  <si>
    <t>Pensiones y jubilaciones</t>
  </si>
  <si>
    <t>Salud</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</si>
  <si>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</si>
  <si>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</si>
  <si>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</si>
  <si>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</si>
  <si>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</si>
  <si>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</si>
  <si>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</si>
  <si>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</si>
  <si>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</si>
  <si>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</si>
  <si>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</si>
  <si>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</si>
  <si>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</si>
  <si>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</si>
  <si>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</si>
  <si>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</si>
  <si>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</si>
  <si>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</si>
  <si>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</si>
  <si>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</si>
  <si>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</si>
  <si>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</si>
  <si>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</si>
  <si>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</si>
  <si>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</si>
  <si>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</si>
  <si>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</si>
  <si>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</si>
  <si>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</si>
  <si>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</si>
  <si>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</si>
  <si>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</si>
  <si>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</si>
  <si>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las contribuciones asociadas a los sueldos futuros de cotización X%</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</si>
  <si>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</si>
  <si>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</si>
  <si>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</si>
  <si>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</si>
  <si>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</si>
  <si>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</si>
  <si>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</si>
  <si>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</si>
  <si>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</si>
  <si>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Guía de Cumplimiento de la Ley de Disciplina Financiera de las Entidades Federativas y Municipios</t>
  </si>
  <si>
    <t>Indicadores de Observancia (c)</t>
  </si>
  <si>
    <t>Implementación</t>
  </si>
  <si>
    <t>Resultado</t>
  </si>
  <si>
    <t>Fundamento (h)</t>
  </si>
  <si>
    <t>Comentarios (i)</t>
  </si>
  <si>
    <t>SI</t>
  </si>
  <si>
    <t>NO</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</si>
  <si>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</si>
  <si>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</si>
  <si>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</si>
  <si>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</si>
  <si>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</si>
  <si>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</si>
  <si>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</si>
  <si>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</si>
  <si>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</si>
  <si>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</si>
  <si>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</si>
  <si>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</si>
  <si>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Ley de Ingresos y Presupuesto de Egresos</t>
  </si>
  <si>
    <t>c.</t>
  </si>
  <si>
    <t>Ejercido</t>
  </si>
  <si>
    <t>Cuenta Pública / Formato 4 LDF</t>
  </si>
  <si>
    <t>Balance Presupuestario de Recursos Disponibles Sostenible (k)</t>
  </si>
  <si>
    <t>Financiamiento Neto dentro del Techo de Financiamiento Neto (l)</t>
  </si>
  <si>
    <t xml:space="preserve">Iniciativa de Ley de Ingresos </t>
  </si>
  <si>
    <t>Art. 6, 19 y 46 de la LDF</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</si>
  <si>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</si>
  <si>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</si>
  <si>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</si>
  <si>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</si>
  <si>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</si>
  <si>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</si>
  <si>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</si>
  <si>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</si>
  <si>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</si>
  <si>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</si>
  <si>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</si>
  <si>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</si>
  <si>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</si>
  <si>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</si>
  <si>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</si>
  <si>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</si>
  <si>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</si>
  <si>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</si>
  <si>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</si>
  <si>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</si>
  <si>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</si>
  <si>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</si>
  <si>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</si>
  <si>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</si>
  <si>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</si>
  <si>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</si>
  <si>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</si>
  <si>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</si>
  <si>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</si>
  <si>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</si>
  <si>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</si>
  <si>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</si>
  <si>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</si>
  <si>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</si>
  <si>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</si>
  <si>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</si>
  <si>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</si>
  <si>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</si>
  <si>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</si>
  <si>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</si>
  <si>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</si>
  <si>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</si>
  <si>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</si>
  <si>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</si>
  <si>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</si>
  <si>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</si>
  <si>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</si>
  <si>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</si>
  <si>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Previsiones salariales y económicas para cubrir incrementos salariales, creación de plazas y otros (dd)</t>
  </si>
  <si>
    <t>INDICADORES DEL EJERCICIO PRESUPUESTARIO</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</si>
  <si>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</si>
  <si>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</si>
  <si>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</si>
  <si>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</si>
  <si>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</si>
  <si>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</si>
  <si>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</si>
  <si>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</si>
  <si>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</si>
  <si>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</si>
  <si>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Análisis Costo-Beneficio para programas o proyectos de inversión mayores a 10 millones de UDIS (jj)</t>
  </si>
  <si>
    <t>Página de internet de la Secretaría de Finanzas o Tesorería Municipal</t>
  </si>
  <si>
    <t>Art. 13 frac. III y 21 de la LDF</t>
  </si>
  <si>
    <t>Análisis de conveniencia y análisis de transferencia de riesgos de los proyectos APPs (kk)</t>
  </si>
  <si>
    <t>Identificación de población objetivo, destino y temporalidad de subsidios (ll)</t>
  </si>
  <si>
    <t>Art. 13 frac. VII y 21 de la LDF</t>
  </si>
  <si>
    <t>INDICADORES DE DEUDA PÚBLICA</t>
  </si>
  <si>
    <t>Obligaciones a Corto Plazo</t>
  </si>
  <si>
    <t>Límite de Obligaciones a Corto Plazo (mm)</t>
  </si>
  <si>
    <t>Art. 30 frac. I de la LDF</t>
  </si>
  <si>
    <t>Obligaciones a Corto Plazo (nn)</t>
  </si>
  <si>
    <t>Mecanismo de 
Verificación (d)</t>
  </si>
  <si>
    <t>INSTITUTO TLAXCALTECA DE LA INFRAESTRUCTURA FÍSICA EDUCATIVA</t>
  </si>
  <si>
    <t>Al 31 de diciembre de 2016 y al 31 de diciembre de 2015</t>
  </si>
  <si>
    <t>31 de diciembre de 2015</t>
  </si>
  <si>
    <t>Denominación de la Deuda Pública y Otros Pasivos</t>
  </si>
  <si>
    <t>al 31 de diciembre de 2016 (d)</t>
  </si>
  <si>
    <t>Estimado/
Aprobado</t>
  </si>
  <si>
    <t>Diferencia</t>
  </si>
  <si>
    <t>Subejercicio</t>
  </si>
  <si>
    <t>31 de diciembre de 2016</t>
  </si>
  <si>
    <t>• El importe que muestra en la fila y columna de Total Hacienda Pública/Patrimonio debe ser el mismo que el del Estado de Variación en la Hacienda Pública en la fila y columna de total de la Hacienda Pública/Patrimonio Neto Final del Ejercicio (año anterior) y el Saldo Neto en la Hacienda Pública/Patrimonio Neto Final del Ejercicio (año actual) en el período que corresponda</t>
  </si>
  <si>
    <t>• El monto que se muestra en la fila y columna de Resultados del Ejercicio (Ahorro/ Desahorro) de cada período debe ser el mismo determinado en el Estado de Actividades en la fila y columna del mismo nombre.</t>
  </si>
  <si>
    <t>• Los saldos de cada uno de los rubros del activo deben ser los mismos que los que se muestran en el Estado Analítico del Activo.</t>
  </si>
  <si>
    <t>• Los saldos de los rubros que integran el Total del Pasivo debe ser el mismo importe reflejado en el Total de la Deuda Pública y Otros Pasivos del Informe Analítico de la Deuda Pública y Otros Pasivos - LDF.</t>
  </si>
  <si>
    <t>• Cada Ente Público utilizará los conceptos que le son aplicables de acuerdo a la clasificación del Activo, Pasivo y del Patrimonio/Hacienda Pública, en cada columna se consignarán los importes correspondientes, por lo que no se deben eliminar conceptos que no le sean aplicables al Ente Público. En este caso, se deberá anotar cero en las columnas de los conceptos que no sean aplicables.</t>
  </si>
  <si>
    <t>RECOMENDACIONES ESPECÍFICAS:</t>
  </si>
  <si>
    <t>• Los saldos de los rubros reflejados en el Total de la Deuda Pública y Otros Pasivos del Informe Analítico de la Deuda Pública y Otros Pasivos – LDF deben coincidir con el importe del Total del Pasivo en el Estado de Situación Financiera Detallado - LDF.</t>
  </si>
  <si>
    <t>• El saldo de la Deuda Contingente se refiere a cualquier Financiamiento sin fuente o garantía de pago definida, que sea asumida de manera solidaria o subsidiaria por las Entidades Federativas con sus Municipios, organismos autónomos, organismos descentralizados y empresas de participación estatal mayoritaria y fideicomisos, locales o municipales, y por los Municipios con sus respectivos organismos descentralizados y empresas de participación municipal mayoritaria.</t>
  </si>
  <si>
    <t>• El Instrumento Bono Cupón Cero se refieren al valor que respaldan el pago de los créditos asociados al mismo (Activo).</t>
  </si>
  <si>
    <t>• Cada Ente Público utilizará los conceptos que le son aplicables de acuerdo a la clasificación de la Deuda Pública y de otros pasivos, en cada columna se consignarán los importes correspondientes, por lo que no se deben eliminar conceptos que no le sean aplicables al ente público, en este caso, se deberá anotar cero en las columnas de los conceptos que no sean aplicables. En el caso de los datos informativos, podrán incorporar las filas que sean necesarias.</t>
  </si>
  <si>
    <t>• El rubro de otros instrumentos deberá de contener todas aquellas operaciones que formalizan una relación jurídica con terceros para la adquisición de bienes, pago de concesiones o ejecución de obras, no definidas como Asociaciones Público-Privadas, ni Financiamiento.</t>
  </si>
  <si>
    <t>• La tasa interna de retorno nominal del proyecto se construirá sumando a la tasa interna de retorno real del proyecto la tasa de inflación correspondiente.</t>
  </si>
  <si>
    <t>• Cada Ente Público utilizará los conceptos que le son aplicables de acuerdo a la clasificación de las obligaciones y en cada columna se consignarán los importes correspondientes, por lo que no se deben eliminar conceptos que no le sean aplicables al ente público, en este caso, se deberá anotar cero en las columnas de los conceptos que no sean aplicables.</t>
  </si>
  <si>
    <t>• Los remanentes del ejercicio anterior deben ser parte de Efectivo y Equivalentes, dentro del Activo Circulante del Estado de Situación Financiera Detallado - LDF. Dichos remanentes deberán corresponder a ingresos efectivamente utilizados como fuente de financiamiento del gasto, es decir, no deberán ser considerados aquellos remanentes del ejercicio anterior que no fueron utilizados para el pago de algún concepto de egresos.</t>
  </si>
  <si>
    <t>• Cada Ente Público utilizará los conceptos que le son aplicables tanto para los ingresos y egresos, como respecto del Financiamiento Neto, por lo que en cada columna se consignarán los importes correspondientes, sin eliminar conceptos que no le sean aplicables al ente público, en este caso, se deberá anotar cero en las columnas de los conceptos que no sean aplicables.</t>
  </si>
  <si>
    <t>• Se consideran Excedentes de los Ingresos de Libre Disposición cuando la suma de las diferencias sea positiva.</t>
  </si>
  <si>
    <t>• Cada Ente Público utilizará los conceptos que le son aplicables de acuerdo a la clasificación de los ingresos y en cada columna se consignarán los importes correspondientes, por lo que no se deben eliminar conceptos que no le sean aplicables al ente público, en este caso, se deberá anotar cero en las columnas de los conceptos que no sean aplicables.</t>
  </si>
  <si>
    <t>• En los datos informativos, se consideran aquellos ingresos derivados de Financiamientos que tengan como Fuente de Pago Ingresos de Libre Disposición, en el caso del primer numeral; o como Fuente de Pago de Transferencias Federales Etiquetadas para el caso del segundo numeral. La suma de ambos rubros, debe coincidir con los Ingresos Derivados de Financiamientos indicados en el numeral romano III.</t>
  </si>
  <si>
    <t>• En el formato de Clasificación por Objeto de Gasto, se debe reportar como dato informativo, la aportación al Fideicomiso de Desastres Naturales, tanto con recursos de Libre Disposición, como de Transferencias Federales Etiquetadas, según sea el caso, en el Capítulo 7000 Inversiones Financieras y Otras Provisiones.</t>
  </si>
  <si>
    <t>• En el formato de Clasificación de Servicios Personales por Categoría se deberá distinguir, en lo correspondiente al gasto en Servicios de Salud, al Personal Administrativo del Personal Médico, Paramédico y afín: Asimismo, se deberá especificar el gasto asociado a la implementación de nuevas leyes federales o reformas a las mismas.</t>
  </si>
  <si>
    <t>• Cada Ente Público utilizará los conceptos que le son aplicables de acuerdo a la clasificación de los egresos y en cada columna se consignarán los importes correspondientes, por lo que no se deben eliminar conceptos que no le sean aplicables al ente público, en este caso, se deberá anotar cero en las columnas de los conceptos que no sean aplicables.</t>
  </si>
  <si>
    <t>Formato 1</t>
  </si>
  <si>
    <t xml:space="preserve">Estado de Situación Financiera Detallado </t>
  </si>
  <si>
    <t>Formato 2</t>
  </si>
  <si>
    <t xml:space="preserve">Informe Analítico de la Deuda Pública y Otros Pasivos </t>
  </si>
  <si>
    <t>Formato 3</t>
  </si>
  <si>
    <t xml:space="preserve">Informe Analítico de Obligaciones Diferentes de Financiamientos </t>
  </si>
  <si>
    <t>Formato 4</t>
  </si>
  <si>
    <t xml:space="preserve">Balance Presupuestario </t>
  </si>
  <si>
    <t>Formato 5</t>
  </si>
  <si>
    <t xml:space="preserve">Estado Analítico de Ingresos Detallado </t>
  </si>
  <si>
    <t>Formato 6 (a)</t>
  </si>
  <si>
    <t>* (Clasificación por Objeto del Gasto)</t>
  </si>
  <si>
    <t>Formato 6 (b)</t>
  </si>
  <si>
    <t>* (Clasificación Administrativa)</t>
  </si>
  <si>
    <t>Formato 6 (c)</t>
  </si>
  <si>
    <t>* (Clasificación Funcional)</t>
  </si>
  <si>
    <t>Formato 6 (d)</t>
  </si>
  <si>
    <t>* (Clasificación de Servicios Personales por Categoría)</t>
  </si>
  <si>
    <t>Formato 7 a)</t>
  </si>
  <si>
    <t>Formato 7 b)</t>
  </si>
  <si>
    <t xml:space="preserve">Proyecciones de Egresos </t>
  </si>
  <si>
    <t>Formato 7 c)</t>
  </si>
  <si>
    <t xml:space="preserve">Resultados de Ingresos </t>
  </si>
  <si>
    <t>Formato 7 d)</t>
  </si>
  <si>
    <t>Resultados de Egresos</t>
  </si>
  <si>
    <t>Formato 8</t>
  </si>
  <si>
    <t xml:space="preserve">Informe sobre Estudios Actuariales </t>
  </si>
  <si>
    <t>Proyecciones y Resultados de Ingresos y Egresos</t>
  </si>
  <si>
    <t>Proyecciones de Ingresos</t>
  </si>
  <si>
    <t>Estado Analítico del Ejercicio del Presupuesto de Egresos Detallado (*)</t>
  </si>
  <si>
    <t>I N D I C E    F O R M A T O S    L D F</t>
  </si>
  <si>
    <t>A. INSTITUTO TLAXCALTECA DE LA INFRAESTRUCTURA FISICA EDUCATIVA</t>
  </si>
  <si>
    <t>N.A.</t>
  </si>
  <si>
    <t>Cada Ente Público utilizará los conceptos que le son aplicables. En aquéllos que no lo sean, el Ente Público deberá anotar N.A. (No Aplica); por lo que no se deben eliminar el resto de los conceptos.</t>
  </si>
  <si>
    <t>Recomendaciones específicas:</t>
  </si>
  <si>
    <t>REGRESAR</t>
  </si>
  <si>
    <t>FECHAS DE FORMATOS:</t>
  </si>
  <si>
    <t>BALANCE -</t>
  </si>
  <si>
    <t>Del 01 de enero al 31 de diciembre de 2016</t>
  </si>
  <si>
    <t>F-2 AL F-6 Y ANEXO</t>
  </si>
  <si>
    <t>*</t>
  </si>
  <si>
    <t>6.287,437</t>
  </si>
  <si>
    <t>Se ejercio mas recurso de rivado de ampliaciones presupuestales</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</si>
</sst>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6"/>
      <color theme="1"/>
      <name val="Arial"/>
      <family val="2"/>
    </font>
    <font>
      <b/>
      <sz val="5"/>
      <color theme="1"/>
      <name val="Arial"/>
      <family val="2"/>
    </font>
    <font>
      <sz val="5"/>
      <color theme="1"/>
      <name val="Arial"/>
      <family val="2"/>
    </font>
    <font>
      <b/>
      <i/>
      <sz val="5"/>
      <color theme="1"/>
      <name val="Arial"/>
      <family val="2"/>
    </font>
    <font>
      <b/>
      <sz val="8"/>
      <color theme="1"/>
      <name val="Arial"/>
      <family val="2"/>
    </font>
    <font>
      <b/>
      <sz val="10"/>
      <color theme="1"/>
      <name val="Arial"/>
      <family val="2"/>
    </font>
    <font>
      <sz val="8"/>
      <color theme="1"/>
      <name val="Arial"/>
      <family val="2"/>
    </font>
    <font>
      <sz val="6"/>
      <color theme="1"/>
      <name val="Arial"/>
      <family val="2"/>
    </font>
    <font>
      <b/>
      <i/>
      <sz val="8"/>
      <color theme="1"/>
      <name val="Arial"/>
      <family val="2"/>
    </font>
    <font>
      <sz val="8"/>
      <color theme="1"/>
      <name val="Calibri"/>
      <family val="2"/>
      <scheme val="minor"/>
    </font>
    <font>
      <b/>
      <vertAlign val="superscript"/>
      <sz val="8"/>
      <color theme="1"/>
      <name val="Arial"/>
      <family val="2"/>
    </font>
    <font>
      <b/>
      <i/>
      <sz val="6"/>
      <color theme="1"/>
      <name val="Arial"/>
      <family val="2"/>
    </font>
    <font>
      <sz val="10"/>
      <color theme="1"/>
      <name val="Calibri"/>
      <family val="2"/>
      <scheme val="minor"/>
    </font>
    <font>
      <b/>
      <sz val="8"/>
      <color theme="1"/>
      <name val="Times New Roman"/>
      <family val="1"/>
    </font>
    <font>
      <sz val="8"/>
      <color theme="1"/>
      <name val="Times New Roman"/>
      <family val="1"/>
    </font>
    <font>
      <b/>
      <sz val="10"/>
      <color rgb="FF000000"/>
      <name val="Arial"/>
      <family val="2"/>
    </font>
    <font>
      <b/>
      <sz val="8"/>
      <color rgb="FF000000"/>
      <name val="Arial"/>
      <family val="2"/>
    </font>
    <font>
      <sz val="8"/>
      <color rgb="FF000000"/>
      <name val="Arial"/>
      <family val="2"/>
    </font>
    <font>
      <i/>
      <sz val="8"/>
      <color theme="1"/>
      <name val="Arial"/>
      <family val="2"/>
    </font>
    <font>
      <b/>
      <sz val="11"/>
      <color theme="1"/>
      <name val="Calibri"/>
      <family val="2"/>
      <scheme val="minor"/>
    </font>
    <font>
      <sz val="11"/>
      <color theme="1"/>
      <name val="Arial"/>
      <family val="2"/>
    </font>
    <font>
      <sz val="10"/>
      <color rgb="FF000000"/>
      <name val="Times New Roman"/>
      <family val="1"/>
    </font>
    <font>
      <sz val="12"/>
      <color rgb="FF000000"/>
      <name val="Times New Roman"/>
      <family val="1"/>
    </font>
    <font>
      <b/>
      <sz val="12"/>
      <color rgb="FF000000"/>
      <name val="Times New Roman"/>
      <family val="1"/>
    </font>
    <font>
      <u/>
      <sz val="11"/>
      <color theme="10"/>
      <name val="Calibri"/>
      <family val="2"/>
      <scheme val="minor"/>
    </font>
    <font>
      <b/>
      <sz val="8"/>
      <name val="Arial"/>
      <family val="2"/>
    </font>
    <font>
      <sz val="8"/>
      <color theme="0"/>
      <name val="Arial"/>
      <family val="2"/>
    </font>
  </fonts>
  <fills count="7">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rgb="FFA6A6A6"/>
        <bgColor indexed="64"/>
      </patternFill>
    </fill>
    <fill>
      <patternFill patternType="solid">
        <fgColor rgb="FFF2F2F2"/>
        <bgColor indexed="64"/>
      </patternFill>
    </fill>
  </fills>
  <borders count="3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3">
    <xf numFmtId="0" fontId="0" fillId="0" borderId="0"/>
    <xf numFmtId="0" fontId="22" fillId="0" borderId="0"/>
    <xf numFmtId="0" fontId="25" fillId="0" borderId="0" applyNumberFormat="0" applyFill="0" applyBorder="0" applyAlignment="0" applyProtection="0"/>
  </cellStyleXfs>
  <cellXfs count="413">
    <xf numFmtId="0" fontId="0" fillId="0" borderId="0" xfId="0"/>
    <xf numFmtId="0" fontId="0" fillId="0" borderId="0" xfId="0" applyAlignment="1"/>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wrapText="1"/>
    </xf>
    <xf numFmtId="0" fontId="10" fillId="0" borderId="0" xfId="0" applyFont="1"/>
    <xf numFmtId="0" fontId="6" fillId="2" borderId="8" xfId="0" applyFont="1" applyFill="1" applyBorder="1" applyAlignment="1">
      <alignment horizontal="center" vertical="center" wrapText="1"/>
    </xf>
    <xf numFmtId="0" fontId="11" fillId="0" borderId="0" xfId="0" applyFont="1" applyAlignment="1">
      <alignment horizontal="justify" vertical="top"/>
    </xf>
    <xf numFmtId="0" fontId="2" fillId="3" borderId="7" xfId="0" applyFont="1" applyFill="1" applyBorder="1" applyAlignment="1">
      <alignment horizontal="justify" vertical="center" wrapText="1"/>
    </xf>
    <xf numFmtId="0" fontId="5" fillId="3" borderId="6" xfId="0" applyFont="1" applyFill="1" applyBorder="1" applyAlignment="1">
      <alignment horizontal="justify" vertical="center" wrapText="1"/>
    </xf>
    <xf numFmtId="0" fontId="7" fillId="3" borderId="7" xfId="0" applyFont="1" applyFill="1" applyBorder="1" applyAlignment="1">
      <alignment horizontal="justify" vertical="center" wrapText="1"/>
    </xf>
    <xf numFmtId="0" fontId="7" fillId="3" borderId="6" xfId="0" applyFont="1" applyFill="1" applyBorder="1" applyAlignment="1">
      <alignment horizontal="justify" vertical="center" wrapText="1"/>
    </xf>
    <xf numFmtId="0" fontId="7" fillId="3" borderId="7" xfId="0" applyFont="1" applyFill="1" applyBorder="1" applyAlignment="1">
      <alignment horizontal="justify" vertical="center" wrapText="1"/>
    </xf>
    <xf numFmtId="0" fontId="10" fillId="3" borderId="0" xfId="0" applyFont="1" applyFill="1"/>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11" xfId="0" applyFont="1" applyFill="1" applyBorder="1" applyAlignment="1">
      <alignment horizontal="justify" vertical="center" wrapText="1"/>
    </xf>
    <xf numFmtId="0" fontId="0" fillId="3" borderId="0" xfId="0" applyFill="1"/>
    <xf numFmtId="0" fontId="5" fillId="3" borderId="8"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5" fillId="3" borderId="11" xfId="0" applyFont="1" applyFill="1" applyBorder="1" applyAlignment="1">
      <alignment horizontal="left" vertical="center"/>
    </xf>
    <xf numFmtId="0" fontId="5" fillId="3" borderId="5" xfId="0" applyFont="1" applyFill="1" applyBorder="1" applyAlignment="1">
      <alignment horizontal="justify" vertical="center" wrapText="1"/>
    </xf>
    <xf numFmtId="0" fontId="5" fillId="3" borderId="7" xfId="0" applyFont="1" applyFill="1" applyBorder="1" applyAlignment="1">
      <alignment horizontal="justify" vertical="center"/>
    </xf>
    <xf numFmtId="0" fontId="7" fillId="3" borderId="5" xfId="0" applyFont="1" applyFill="1" applyBorder="1" applyAlignment="1">
      <alignment horizontal="justify" vertical="center"/>
    </xf>
    <xf numFmtId="0" fontId="7" fillId="3" borderId="7" xfId="0" applyFont="1" applyFill="1" applyBorder="1" applyAlignment="1">
      <alignment horizontal="justify" vertical="center"/>
    </xf>
    <xf numFmtId="0" fontId="7" fillId="3" borderId="5" xfId="0" applyFont="1" applyFill="1" applyBorder="1" applyAlignment="1">
      <alignment horizontal="left" vertical="center"/>
    </xf>
    <xf numFmtId="0" fontId="7" fillId="3" borderId="5"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4" fillId="3" borderId="7"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11" xfId="0" applyFont="1" applyFill="1" applyBorder="1" applyAlignment="1">
      <alignment horizontal="justify" vertical="center" wrapText="1"/>
    </xf>
    <xf numFmtId="0" fontId="6" fillId="2" borderId="11"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0" borderId="0" xfId="0" applyFont="1" applyAlignment="1">
      <alignment horizontal="justify" vertical="top" wrapText="1"/>
    </xf>
    <xf numFmtId="0" fontId="13" fillId="0" borderId="0" xfId="0" applyFont="1"/>
    <xf numFmtId="0" fontId="7" fillId="0" borderId="6" xfId="0" applyFont="1" applyBorder="1" applyAlignment="1">
      <alignment horizontal="justify" vertical="center"/>
    </xf>
    <xf numFmtId="0" fontId="7" fillId="0" borderId="0" xfId="0" applyFont="1" applyAlignment="1">
      <alignment horizontal="justify" vertical="center"/>
    </xf>
    <xf numFmtId="0" fontId="7" fillId="0" borderId="7" xfId="0" applyFont="1" applyBorder="1" applyAlignment="1">
      <alignment vertical="center" wrapText="1"/>
    </xf>
    <xf numFmtId="0" fontId="7" fillId="0" borderId="11" xfId="0" applyFont="1" applyBorder="1" applyAlignment="1">
      <alignment vertical="center" wrapText="1"/>
    </xf>
    <xf numFmtId="0" fontId="6" fillId="4" borderId="7"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 fillId="3" borderId="5" xfId="0" applyFont="1" applyFill="1" applyBorder="1" applyAlignment="1">
      <alignment horizontal="justify" vertical="center" wrapText="1"/>
    </xf>
    <xf numFmtId="0" fontId="12" fillId="3" borderId="7" xfId="0" applyFont="1" applyFill="1" applyBorder="1" applyAlignment="1">
      <alignment horizontal="justify" vertical="center" wrapText="1"/>
    </xf>
    <xf numFmtId="0" fontId="5" fillId="3" borderId="5" xfId="0" applyFont="1" applyFill="1" applyBorder="1" applyAlignment="1">
      <alignment horizontal="left" vertical="center" wrapText="1"/>
    </xf>
    <xf numFmtId="0" fontId="7" fillId="3" borderId="5" xfId="0" applyFont="1" applyFill="1" applyBorder="1" applyAlignment="1">
      <alignment horizontal="left" vertical="center" wrapText="1" indent="1"/>
    </xf>
    <xf numFmtId="0" fontId="7" fillId="3" borderId="5" xfId="0" applyFont="1" applyFill="1" applyBorder="1" applyAlignment="1">
      <alignment horizontal="left" vertical="center" wrapText="1"/>
    </xf>
    <xf numFmtId="0" fontId="8" fillId="3" borderId="8" xfId="0" applyFont="1" applyFill="1" applyBorder="1" applyAlignment="1">
      <alignment horizontal="justify" vertical="center" wrapText="1"/>
    </xf>
    <xf numFmtId="0" fontId="1" fillId="3" borderId="11" xfId="0" applyFont="1" applyFill="1" applyBorder="1" applyAlignment="1">
      <alignment horizontal="justify" vertical="center" wrapTex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5" fillId="3" borderId="7" xfId="0" applyFont="1" applyFill="1" applyBorder="1" applyAlignment="1">
      <alignment vertical="center" wrapText="1"/>
    </xf>
    <xf numFmtId="0" fontId="7" fillId="3" borderId="7" xfId="0" applyFont="1" applyFill="1" applyBorder="1" applyAlignment="1">
      <alignment horizontal="left" vertical="center" wrapText="1" indent="2"/>
    </xf>
    <xf numFmtId="0" fontId="5" fillId="3" borderId="6" xfId="0" applyFont="1" applyFill="1" applyBorder="1" applyAlignment="1">
      <alignment vertical="center" wrapText="1"/>
    </xf>
    <xf numFmtId="0" fontId="7" fillId="3" borderId="9" xfId="0" applyFont="1" applyFill="1" applyBorder="1" applyAlignment="1">
      <alignment vertical="center" wrapText="1"/>
    </xf>
    <xf numFmtId="0" fontId="7" fillId="3" borderId="11" xfId="0" applyFont="1" applyFill="1" applyBorder="1" applyAlignment="1">
      <alignment vertical="center" wrapText="1"/>
    </xf>
    <xf numFmtId="0" fontId="7" fillId="3" borderId="6" xfId="0" applyFont="1" applyFill="1" applyBorder="1" applyAlignment="1">
      <alignment vertical="center"/>
    </xf>
    <xf numFmtId="0" fontId="7" fillId="3" borderId="7" xfId="0" applyFont="1" applyFill="1" applyBorder="1" applyAlignment="1">
      <alignment vertical="center"/>
    </xf>
    <xf numFmtId="0" fontId="5" fillId="3" borderId="6" xfId="0" applyFont="1" applyFill="1" applyBorder="1" applyAlignment="1">
      <alignment vertical="center"/>
    </xf>
    <xf numFmtId="0" fontId="5" fillId="3" borderId="9" xfId="0" applyFont="1" applyFill="1" applyBorder="1" applyAlignment="1">
      <alignment vertical="center"/>
    </xf>
    <xf numFmtId="0" fontId="5" fillId="3" borderId="11" xfId="0" applyFont="1" applyFill="1" applyBorder="1" applyAlignment="1">
      <alignment vertical="center"/>
    </xf>
    <xf numFmtId="0" fontId="5" fillId="3" borderId="8" xfId="0" applyFont="1" applyFill="1" applyBorder="1" applyAlignment="1">
      <alignment vertical="center"/>
    </xf>
    <xf numFmtId="0" fontId="5" fillId="3" borderId="7" xfId="0" applyFont="1" applyFill="1" applyBorder="1" applyAlignment="1">
      <alignment vertical="center"/>
    </xf>
    <xf numFmtId="0" fontId="7" fillId="3" borderId="9" xfId="0" applyFont="1" applyFill="1" applyBorder="1" applyAlignment="1">
      <alignment vertical="center"/>
    </xf>
    <xf numFmtId="0" fontId="7" fillId="3" borderId="11" xfId="0" applyFont="1" applyFill="1" applyBorder="1" applyAlignment="1">
      <alignment vertical="center"/>
    </xf>
    <xf numFmtId="0" fontId="7" fillId="3" borderId="6" xfId="0" applyFont="1" applyFill="1" applyBorder="1" applyAlignment="1">
      <alignment horizontal="left" vertical="center"/>
    </xf>
    <xf numFmtId="0" fontId="7" fillId="3" borderId="0" xfId="0" applyFont="1" applyFill="1" applyAlignment="1">
      <alignment horizontal="left" vertical="center"/>
    </xf>
    <xf numFmtId="0" fontId="7" fillId="3" borderId="16" xfId="0" applyFont="1" applyFill="1" applyBorder="1" applyAlignment="1">
      <alignment horizontal="left" vertical="center"/>
    </xf>
    <xf numFmtId="0" fontId="7" fillId="3" borderId="16" xfId="0" applyFont="1" applyFill="1" applyBorder="1" applyAlignment="1">
      <alignment horizontal="left" vertical="center" wrapText="1"/>
    </xf>
    <xf numFmtId="0" fontId="7" fillId="3" borderId="6" xfId="0" applyFont="1" applyFill="1" applyBorder="1" applyAlignment="1">
      <alignment horizontal="justify" vertical="center"/>
    </xf>
    <xf numFmtId="0" fontId="7" fillId="3" borderId="0" xfId="0" applyFont="1" applyFill="1" applyAlignment="1">
      <alignment horizontal="justify" vertical="center"/>
    </xf>
    <xf numFmtId="0" fontId="7" fillId="3" borderId="16" xfId="0" applyFont="1" applyFill="1" applyBorder="1" applyAlignment="1">
      <alignment horizontal="justify" vertical="center"/>
    </xf>
    <xf numFmtId="0" fontId="7" fillId="3" borderId="9" xfId="0" applyFont="1" applyFill="1" applyBorder="1" applyAlignment="1">
      <alignment horizontal="justify" vertical="center"/>
    </xf>
    <xf numFmtId="0" fontId="7" fillId="3" borderId="11" xfId="0" applyFont="1" applyFill="1" applyBorder="1" applyAlignment="1">
      <alignment horizontal="center" vertical="center"/>
    </xf>
    <xf numFmtId="0" fontId="7" fillId="3" borderId="0" xfId="0" applyFont="1" applyFill="1" applyAlignment="1">
      <alignment horizontal="left" vertical="center" wrapText="1"/>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8" xfId="0" applyFont="1" applyFill="1" applyBorder="1" applyAlignment="1">
      <alignment horizontal="justify" vertical="center" wrapText="1"/>
    </xf>
    <xf numFmtId="0" fontId="5" fillId="3" borderId="6" xfId="0" applyFont="1" applyFill="1" applyBorder="1" applyAlignment="1">
      <alignment horizontal="left" vertical="center" wrapText="1"/>
    </xf>
    <xf numFmtId="0" fontId="5" fillId="3" borderId="9" xfId="0" applyFont="1" applyFill="1" applyBorder="1" applyAlignment="1">
      <alignment horizontal="left" vertical="center" wrapText="1"/>
    </xf>
    <xf numFmtId="0" fontId="7" fillId="3" borderId="7" xfId="0" applyFont="1" applyFill="1" applyBorder="1" applyAlignment="1">
      <alignment horizontal="left" vertical="center"/>
    </xf>
    <xf numFmtId="0" fontId="5" fillId="3" borderId="6" xfId="0" applyFont="1" applyFill="1" applyBorder="1" applyAlignment="1">
      <alignment horizontal="justify" vertical="center"/>
    </xf>
    <xf numFmtId="0" fontId="5" fillId="3" borderId="9" xfId="0" applyFont="1" applyFill="1" applyBorder="1" applyAlignment="1">
      <alignment horizontal="justify" vertical="center"/>
    </xf>
    <xf numFmtId="0" fontId="5" fillId="3" borderId="11" xfId="0" applyFont="1" applyFill="1" applyBorder="1" applyAlignment="1">
      <alignment horizontal="justify" vertical="center"/>
    </xf>
    <xf numFmtId="0" fontId="5" fillId="3" borderId="5" xfId="0" applyFont="1" applyFill="1" applyBorder="1" applyAlignment="1">
      <alignment vertical="center" wrapText="1"/>
    </xf>
    <xf numFmtId="0" fontId="7" fillId="3" borderId="5" xfId="0" applyFont="1" applyFill="1" applyBorder="1" applyAlignment="1">
      <alignment horizontal="left" vertical="center" wrapText="1" indent="3"/>
    </xf>
    <xf numFmtId="0" fontId="5" fillId="3" borderId="5" xfId="0" applyFont="1" applyFill="1" applyBorder="1" applyAlignment="1">
      <alignment horizontal="left" vertical="center" wrapText="1" indent="1"/>
    </xf>
    <xf numFmtId="0" fontId="7" fillId="3" borderId="8"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7" fillId="3" borderId="5" xfId="0" applyFont="1" applyFill="1" applyBorder="1" applyAlignment="1">
      <alignment horizontal="left" vertical="center" wrapText="1" indent="4"/>
    </xf>
    <xf numFmtId="0" fontId="5" fillId="2" borderId="15" xfId="0" applyFont="1" applyFill="1" applyBorder="1" applyAlignment="1">
      <alignment horizontal="center" vertical="center"/>
    </xf>
    <xf numFmtId="0" fontId="5" fillId="3" borderId="5" xfId="0" applyFont="1" applyFill="1" applyBorder="1" applyAlignment="1">
      <alignment horizontal="justify" vertical="center"/>
    </xf>
    <xf numFmtId="0" fontId="7" fillId="3" borderId="8" xfId="0" applyFont="1" applyFill="1" applyBorder="1" applyAlignment="1">
      <alignment horizontal="justify" vertical="center"/>
    </xf>
    <xf numFmtId="0" fontId="7" fillId="3" borderId="11" xfId="0" applyFont="1" applyFill="1" applyBorder="1" applyAlignment="1">
      <alignment horizontal="justify" vertical="center"/>
    </xf>
    <xf numFmtId="0" fontId="17" fillId="0" borderId="8" xfId="0" applyFont="1" applyBorder="1" applyAlignment="1">
      <alignment vertical="center"/>
    </xf>
    <xf numFmtId="0" fontId="17" fillId="0" borderId="11" xfId="0" applyFont="1" applyBorder="1" applyAlignment="1">
      <alignment horizontal="center" vertical="center" wrapText="1"/>
    </xf>
    <xf numFmtId="0" fontId="17" fillId="3" borderId="6" xfId="0" applyFont="1" applyFill="1" applyBorder="1" applyAlignment="1">
      <alignment vertical="center"/>
    </xf>
    <xf numFmtId="0" fontId="17" fillId="3" borderId="5" xfId="0" applyFont="1" applyFill="1" applyBorder="1" applyAlignment="1">
      <alignment horizontal="center" vertical="center"/>
    </xf>
    <xf numFmtId="0" fontId="17" fillId="3" borderId="7"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7" xfId="0" applyFont="1" applyFill="1" applyBorder="1" applyAlignment="1">
      <alignment horizontal="center" vertical="center"/>
    </xf>
    <xf numFmtId="0" fontId="7" fillId="3" borderId="6" xfId="0" applyFont="1" applyFill="1" applyBorder="1" applyAlignment="1">
      <alignment horizontal="left" vertical="center" indent="1"/>
    </xf>
    <xf numFmtId="0" fontId="18" fillId="3" borderId="9" xfId="0" applyFont="1" applyFill="1" applyBorder="1" applyAlignment="1">
      <alignment vertical="center"/>
    </xf>
    <xf numFmtId="0" fontId="18" fillId="3" borderId="8" xfId="0" applyFont="1" applyFill="1" applyBorder="1" applyAlignment="1">
      <alignment horizontal="center" vertical="center"/>
    </xf>
    <xf numFmtId="0" fontId="18" fillId="3" borderId="11" xfId="0" applyFont="1" applyFill="1" applyBorder="1" applyAlignment="1">
      <alignment horizontal="center" vertical="center"/>
    </xf>
    <xf numFmtId="0" fontId="7" fillId="3" borderId="6" xfId="0" applyFont="1" applyFill="1" applyBorder="1" applyAlignment="1">
      <alignment horizontal="left" vertical="center" wrapText="1" indent="1"/>
    </xf>
    <xf numFmtId="0" fontId="7" fillId="3" borderId="6" xfId="0" applyFont="1" applyFill="1" applyBorder="1" applyAlignment="1">
      <alignment horizontal="left" vertical="center" indent="2"/>
    </xf>
    <xf numFmtId="0" fontId="17" fillId="3" borderId="6" xfId="0" applyFont="1" applyFill="1" applyBorder="1" applyAlignment="1">
      <alignment vertical="center" wrapText="1"/>
    </xf>
    <xf numFmtId="0" fontId="5" fillId="2" borderId="0" xfId="0" applyFont="1" applyFill="1" applyAlignment="1">
      <alignment horizontal="center" vertical="center"/>
    </xf>
    <xf numFmtId="0" fontId="7" fillId="2" borderId="11"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0" xfId="0" applyFont="1" applyFill="1" applyBorder="1" applyAlignment="1">
      <alignment vertical="center" wrapText="1"/>
    </xf>
    <xf numFmtId="0" fontId="7" fillId="6" borderId="11" xfId="0" applyFont="1" applyFill="1" applyBorder="1" applyAlignment="1">
      <alignment horizontal="center" vertical="center" wrapText="1"/>
    </xf>
    <xf numFmtId="0" fontId="5" fillId="0" borderId="9" xfId="0" applyFont="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Border="1" applyAlignment="1">
      <alignment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vertical="center" wrapText="1"/>
    </xf>
    <xf numFmtId="0" fontId="7" fillId="0" borderId="3" xfId="0" applyFont="1" applyBorder="1" applyAlignment="1">
      <alignment horizontal="center" vertical="center" wrapText="1"/>
    </xf>
    <xf numFmtId="0" fontId="7" fillId="0" borderId="15" xfId="0" applyFont="1" applyBorder="1" applyAlignment="1">
      <alignment horizontal="center" vertical="center" wrapText="1"/>
    </xf>
    <xf numFmtId="0" fontId="7" fillId="6" borderId="14" xfId="0" applyFont="1" applyFill="1" applyBorder="1" applyAlignment="1">
      <alignment horizontal="center" vertical="center" wrapText="1"/>
    </xf>
    <xf numFmtId="0" fontId="7" fillId="6" borderId="14" xfId="0" applyFont="1" applyFill="1" applyBorder="1" applyAlignment="1">
      <alignment vertical="center" wrapText="1"/>
    </xf>
    <xf numFmtId="0" fontId="7" fillId="6" borderId="15" xfId="0" applyFont="1" applyFill="1" applyBorder="1" applyAlignment="1">
      <alignment horizontal="center" vertical="center" wrapText="1"/>
    </xf>
    <xf numFmtId="0" fontId="19" fillId="6" borderId="9" xfId="0" applyFont="1" applyFill="1" applyBorder="1" applyAlignment="1">
      <alignment horizontal="right" vertical="center" wrapText="1"/>
    </xf>
    <xf numFmtId="0" fontId="19" fillId="6" borderId="10" xfId="0" applyFont="1" applyFill="1" applyBorder="1" applyAlignment="1">
      <alignment horizontal="center" vertical="center"/>
    </xf>
    <xf numFmtId="0" fontId="19" fillId="6" borderId="10" xfId="0" applyFont="1" applyFill="1" applyBorder="1" applyAlignment="1">
      <alignment vertical="center" wrapText="1"/>
    </xf>
    <xf numFmtId="0" fontId="19" fillId="0" borderId="10" xfId="0" applyFont="1" applyBorder="1" applyAlignment="1">
      <alignment horizontal="left" vertical="center" wrapText="1" indent="2"/>
    </xf>
    <xf numFmtId="0" fontId="19" fillId="0" borderId="9" xfId="0" applyFont="1" applyBorder="1" applyAlignment="1">
      <alignment horizontal="right" vertical="center" wrapText="1"/>
    </xf>
    <xf numFmtId="0" fontId="7" fillId="6" borderId="1"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0" borderId="15" xfId="0" applyFont="1" applyBorder="1" applyAlignment="1">
      <alignment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6" borderId="8"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5" fillId="6" borderId="13" xfId="0" applyFont="1" applyFill="1" applyBorder="1" applyAlignment="1">
      <alignment horizontal="center" vertical="center" wrapText="1"/>
    </xf>
    <xf numFmtId="0" fontId="19" fillId="0" borderId="10" xfId="0" applyFont="1" applyBorder="1" applyAlignment="1">
      <alignment horizontal="center" vertical="center" wrapText="1"/>
    </xf>
    <xf numFmtId="0" fontId="7" fillId="6" borderId="0" xfId="0" applyFont="1" applyFill="1" applyAlignment="1">
      <alignment horizontal="center" vertical="center" wrapText="1"/>
    </xf>
    <xf numFmtId="0" fontId="7" fillId="6" borderId="5"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0" borderId="7" xfId="0" applyFont="1" applyBorder="1" applyAlignment="1">
      <alignment horizontal="justify" vertical="center"/>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1" xfId="0" applyFont="1" applyFill="1" applyBorder="1" applyAlignment="1">
      <alignment vertical="center" wrapText="1"/>
    </xf>
    <xf numFmtId="0" fontId="19" fillId="0" borderId="11" xfId="0" applyFont="1" applyBorder="1" applyAlignment="1">
      <alignment vertical="center" wrapText="1"/>
    </xf>
    <xf numFmtId="0" fontId="5" fillId="3" borderId="9"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1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4" xfId="0" applyFont="1" applyFill="1" applyBorder="1" applyAlignment="1">
      <alignment vertical="center" wrapText="1"/>
    </xf>
    <xf numFmtId="0" fontId="7" fillId="3" borderId="15" xfId="0" applyFont="1" applyFill="1" applyBorder="1" applyAlignment="1">
      <alignment horizontal="center" vertical="center" wrapText="1"/>
    </xf>
    <xf numFmtId="4" fontId="5" fillId="3" borderId="7" xfId="0" applyNumberFormat="1" applyFont="1" applyFill="1" applyBorder="1" applyAlignment="1">
      <alignment horizontal="right" vertical="center" wrapText="1"/>
    </xf>
    <xf numFmtId="4" fontId="7" fillId="3" borderId="7" xfId="0" applyNumberFormat="1" applyFont="1" applyFill="1" applyBorder="1" applyAlignment="1">
      <alignment horizontal="right" vertical="center" wrapText="1"/>
    </xf>
    <xf numFmtId="4" fontId="3" fillId="3" borderId="7" xfId="0" applyNumberFormat="1" applyFont="1" applyFill="1" applyBorder="1" applyAlignment="1">
      <alignment horizontal="right" vertical="center" wrapText="1"/>
    </xf>
    <xf numFmtId="4" fontId="3" fillId="3" borderId="11" xfId="0" applyNumberFormat="1" applyFont="1" applyFill="1" applyBorder="1" applyAlignment="1">
      <alignment horizontal="right" vertical="center" wrapText="1"/>
    </xf>
    <xf numFmtId="4" fontId="2" fillId="3" borderId="7" xfId="0" applyNumberFormat="1" applyFont="1" applyFill="1" applyBorder="1" applyAlignment="1">
      <alignment horizontal="right" vertical="center" wrapText="1"/>
    </xf>
    <xf numFmtId="4" fontId="5" fillId="3" borderId="11" xfId="0" applyNumberFormat="1" applyFont="1" applyFill="1" applyBorder="1" applyAlignment="1">
      <alignment horizontal="right" vertical="center" wrapText="1"/>
    </xf>
    <xf numFmtId="0" fontId="12" fillId="3" borderId="7" xfId="0" applyFont="1" applyFill="1" applyBorder="1" applyAlignment="1">
      <alignment horizontal="right" vertical="center" wrapText="1"/>
    </xf>
    <xf numFmtId="0" fontId="1" fillId="3" borderId="11" xfId="0" applyFont="1" applyFill="1" applyBorder="1" applyAlignment="1">
      <alignment horizontal="right" vertical="center" wrapText="1"/>
    </xf>
    <xf numFmtId="4" fontId="7" fillId="3" borderId="7" xfId="0" applyNumberFormat="1" applyFont="1" applyFill="1" applyBorder="1" applyAlignment="1">
      <alignment horizontal="right" vertical="center"/>
    </xf>
    <xf numFmtId="4" fontId="7" fillId="3" borderId="11" xfId="0" applyNumberFormat="1" applyFont="1" applyFill="1" applyBorder="1" applyAlignment="1">
      <alignment horizontal="right" vertical="center"/>
    </xf>
    <xf numFmtId="4" fontId="7" fillId="3" borderId="5" xfId="0" applyNumberFormat="1" applyFont="1" applyFill="1" applyBorder="1" applyAlignment="1">
      <alignment horizontal="right" vertical="center" wrapText="1"/>
    </xf>
    <xf numFmtId="4" fontId="7" fillId="3" borderId="11" xfId="0" applyNumberFormat="1" applyFont="1" applyFill="1" applyBorder="1" applyAlignment="1">
      <alignment horizontal="right" vertical="center" wrapText="1"/>
    </xf>
    <xf numFmtId="4" fontId="5" fillId="3" borderId="5" xfId="0" applyNumberFormat="1" applyFont="1" applyFill="1" applyBorder="1" applyAlignment="1">
      <alignment horizontal="right" vertical="center" wrapText="1"/>
    </xf>
    <xf numFmtId="4" fontId="0" fillId="0" borderId="5" xfId="0" applyNumberFormat="1" applyBorder="1" applyAlignment="1">
      <alignment horizontal="right"/>
    </xf>
    <xf numFmtId="4" fontId="5" fillId="3" borderId="7" xfId="0" applyNumberFormat="1" applyFont="1" applyFill="1" applyBorder="1" applyAlignment="1">
      <alignment horizontal="right" vertical="center"/>
    </xf>
    <xf numFmtId="4" fontId="5" fillId="3" borderId="11" xfId="0" applyNumberFormat="1" applyFont="1" applyFill="1" applyBorder="1" applyAlignment="1">
      <alignment horizontal="right" vertical="center"/>
    </xf>
    <xf numFmtId="4" fontId="5" fillId="3" borderId="8" xfId="0" applyNumberFormat="1" applyFont="1" applyFill="1" applyBorder="1" applyAlignment="1">
      <alignment horizontal="right" vertical="center" wrapText="1"/>
    </xf>
    <xf numFmtId="0" fontId="20" fillId="0" borderId="0" xfId="0" applyFont="1"/>
    <xf numFmtId="0" fontId="21" fillId="0" borderId="0" xfId="0" applyFont="1"/>
    <xf numFmtId="0" fontId="23" fillId="0" borderId="0" xfId="1" applyFont="1" applyFill="1" applyBorder="1" applyAlignment="1">
      <alignment horizontal="left" vertical="top"/>
    </xf>
    <xf numFmtId="0" fontId="23" fillId="0" borderId="0" xfId="1" applyFont="1" applyFill="1" applyBorder="1" applyAlignment="1">
      <alignment horizontal="left" vertical="top" indent="3"/>
    </xf>
    <xf numFmtId="0" fontId="23" fillId="0" borderId="0" xfId="1" applyFont="1" applyFill="1" applyBorder="1" applyAlignment="1">
      <alignment horizontal="center" vertical="top"/>
    </xf>
    <xf numFmtId="0" fontId="24" fillId="0" borderId="0" xfId="1" applyFont="1" applyFill="1" applyBorder="1" applyAlignment="1">
      <alignment horizontal="center" vertical="top"/>
    </xf>
    <xf numFmtId="0" fontId="24" fillId="0" borderId="0" xfId="1" applyFont="1" applyFill="1" applyBorder="1" applyAlignment="1">
      <alignment horizontal="left" vertical="top"/>
    </xf>
    <xf numFmtId="0" fontId="24" fillId="0" borderId="0" xfId="1" applyFont="1" applyFill="1" applyBorder="1" applyAlignment="1">
      <alignment horizontal="left" vertical="top" wrapText="1"/>
    </xf>
    <xf numFmtId="0" fontId="25" fillId="0" borderId="0" xfId="2" applyFill="1" applyBorder="1" applyAlignment="1">
      <alignment horizontal="left" vertical="top"/>
    </xf>
    <xf numFmtId="0" fontId="25" fillId="0" borderId="0" xfId="2" applyFill="1" applyBorder="1" applyAlignment="1">
      <alignment horizontal="left" vertical="top" indent="3"/>
    </xf>
    <xf numFmtId="0" fontId="11" fillId="3" borderId="0" xfId="0" applyFont="1" applyFill="1" applyAlignment="1">
      <alignment horizontal="justify" vertical="top"/>
    </xf>
    <xf numFmtId="0" fontId="7" fillId="3" borderId="0" xfId="0" applyFont="1" applyFill="1" applyAlignment="1">
      <alignment vertical="top" wrapText="1"/>
    </xf>
    <xf numFmtId="0" fontId="7" fillId="3" borderId="7" xfId="0" applyFont="1" applyFill="1" applyBorder="1" applyAlignment="1">
      <alignment horizontal="right" vertical="center" wrapText="1"/>
    </xf>
    <xf numFmtId="3" fontId="7" fillId="3" borderId="7" xfId="0" applyNumberFormat="1" applyFont="1" applyFill="1" applyBorder="1" applyAlignment="1">
      <alignment horizontal="right" vertical="center" wrapText="1"/>
    </xf>
    <xf numFmtId="3" fontId="5" fillId="3" borderId="7" xfId="0" applyNumberFormat="1" applyFont="1" applyFill="1" applyBorder="1" applyAlignment="1">
      <alignment horizontal="right" vertical="center" wrapText="1"/>
    </xf>
    <xf numFmtId="3" fontId="3" fillId="3" borderId="7" xfId="0" applyNumberFormat="1" applyFont="1" applyFill="1" applyBorder="1" applyAlignment="1">
      <alignment horizontal="right" vertical="center" wrapText="1"/>
    </xf>
    <xf numFmtId="3" fontId="7" fillId="3" borderId="8" xfId="0" applyNumberFormat="1" applyFont="1" applyFill="1" applyBorder="1" applyAlignment="1">
      <alignment horizontal="right" vertical="center" wrapText="1"/>
    </xf>
    <xf numFmtId="3" fontId="7" fillId="3" borderId="11" xfId="0" applyNumberFormat="1" applyFont="1" applyFill="1" applyBorder="1" applyAlignment="1">
      <alignment horizontal="right" vertical="center" wrapText="1"/>
    </xf>
    <xf numFmtId="0" fontId="5" fillId="3" borderId="7" xfId="0" applyFont="1" applyFill="1" applyBorder="1" applyAlignment="1">
      <alignment horizontal="right" vertical="center" wrapText="1"/>
    </xf>
    <xf numFmtId="3" fontId="5" fillId="3" borderId="7" xfId="0" applyNumberFormat="1" applyFont="1" applyFill="1" applyBorder="1" applyAlignment="1">
      <alignment vertical="center" wrapText="1"/>
    </xf>
    <xf numFmtId="3" fontId="7" fillId="3" borderId="7" xfId="0" applyNumberFormat="1" applyFont="1" applyFill="1" applyBorder="1" applyAlignment="1">
      <alignment vertical="center" wrapText="1"/>
    </xf>
    <xf numFmtId="3" fontId="7" fillId="3" borderId="7" xfId="0" applyNumberFormat="1" applyFont="1" applyFill="1" applyBorder="1" applyAlignment="1">
      <alignment horizontal="right" vertical="center"/>
    </xf>
    <xf numFmtId="3" fontId="5" fillId="3" borderId="18" xfId="0" applyNumberFormat="1" applyFont="1" applyFill="1" applyBorder="1" applyAlignment="1">
      <alignment horizontal="right" vertical="center"/>
    </xf>
    <xf numFmtId="3" fontId="7" fillId="3" borderId="18" xfId="0" applyNumberFormat="1" applyFont="1" applyFill="1" applyBorder="1" applyAlignment="1">
      <alignment horizontal="right" vertical="center"/>
    </xf>
    <xf numFmtId="3" fontId="5" fillId="3" borderId="7" xfId="0" applyNumberFormat="1" applyFont="1" applyFill="1" applyBorder="1" applyAlignment="1">
      <alignment horizontal="right" vertical="center"/>
    </xf>
    <xf numFmtId="0" fontId="27" fillId="3" borderId="5" xfId="0" applyFont="1" applyFill="1" applyBorder="1" applyAlignment="1">
      <alignment horizontal="left" vertical="center" wrapText="1"/>
    </xf>
    <xf numFmtId="4" fontId="27" fillId="3" borderId="7" xfId="0" applyNumberFormat="1" applyFont="1" applyFill="1" applyBorder="1" applyAlignment="1">
      <alignment horizontal="right" vertical="center" wrapText="1"/>
    </xf>
    <xf numFmtId="3" fontId="5" fillId="3" borderId="5" xfId="0" applyNumberFormat="1" applyFont="1" applyFill="1" applyBorder="1" applyAlignment="1">
      <alignment horizontal="right" vertical="center"/>
    </xf>
    <xf numFmtId="3" fontId="7" fillId="3" borderId="5" xfId="0" applyNumberFormat="1" applyFont="1" applyFill="1" applyBorder="1" applyAlignment="1">
      <alignment horizontal="right" vertical="center"/>
    </xf>
    <xf numFmtId="3" fontId="5" fillId="3" borderId="7" xfId="0" applyNumberFormat="1" applyFont="1" applyFill="1" applyBorder="1" applyAlignment="1">
      <alignment vertical="center"/>
    </xf>
    <xf numFmtId="3" fontId="7" fillId="3" borderId="7" xfId="0" applyNumberFormat="1" applyFont="1" applyFill="1" applyBorder="1" applyAlignment="1">
      <alignment vertical="center"/>
    </xf>
    <xf numFmtId="3" fontId="5" fillId="3" borderId="8" xfId="0" applyNumberFormat="1" applyFont="1" applyFill="1" applyBorder="1" applyAlignment="1">
      <alignment vertical="center"/>
    </xf>
    <xf numFmtId="3" fontId="5" fillId="3" borderId="5" xfId="0" applyNumberFormat="1" applyFont="1" applyFill="1" applyBorder="1" applyAlignment="1">
      <alignment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8" xfId="0" applyFont="1" applyBorder="1" applyAlignment="1">
      <alignment horizontal="center" vertical="center" wrapText="1"/>
    </xf>
    <xf numFmtId="0" fontId="25" fillId="0" borderId="0" xfId="2"/>
    <xf numFmtId="3" fontId="0" fillId="0" borderId="0" xfId="0" applyNumberFormat="1"/>
    <xf numFmtId="0" fontId="23" fillId="0" borderId="0" xfId="1" applyFont="1" applyFill="1" applyBorder="1" applyAlignment="1">
      <alignment horizontal="left" vertical="top" wrapText="1"/>
    </xf>
    <xf numFmtId="0" fontId="23" fillId="0" borderId="0" xfId="1" applyFont="1" applyFill="1" applyBorder="1" applyAlignment="1">
      <alignment horizontal="right" vertical="center"/>
    </xf>
    <xf numFmtId="3" fontId="7" fillId="3" borderId="0" xfId="0" applyNumberFormat="1" applyFont="1" applyFill="1" applyAlignment="1">
      <alignment horizontal="center" vertical="center" wrapText="1"/>
    </xf>
    <xf numFmtId="3" fontId="7" fillId="3" borderId="3" xfId="0" applyNumberFormat="1" applyFont="1" applyFill="1" applyBorder="1" applyAlignment="1">
      <alignment horizontal="center" vertical="center" wrapText="1"/>
    </xf>
    <xf numFmtId="3" fontId="7" fillId="0" borderId="0" xfId="0" applyNumberFormat="1" applyFont="1" applyAlignment="1">
      <alignment horizontal="center" vertical="center" wrapText="1"/>
    </xf>
    <xf numFmtId="3" fontId="7" fillId="6" borderId="0" xfId="0" applyNumberFormat="1" applyFont="1" applyFill="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7" fillId="3" borderId="0" xfId="0" applyFont="1" applyFill="1" applyAlignment="1">
      <alignment horizontal="justify" vertical="top"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6" xfId="0" applyFont="1" applyFill="1" applyBorder="1" applyAlignment="1">
      <alignment horizontal="justify" vertical="center" wrapText="1"/>
    </xf>
    <xf numFmtId="0" fontId="5" fillId="3" borderId="7" xfId="0" applyFont="1" applyFill="1" applyBorder="1" applyAlignment="1">
      <alignment horizontal="justify" vertical="center" wrapText="1"/>
    </xf>
    <xf numFmtId="0" fontId="7" fillId="3" borderId="6" xfId="0" applyFont="1" applyFill="1" applyBorder="1" applyAlignment="1">
      <alignment horizontal="justify" vertical="center" wrapText="1"/>
    </xf>
    <xf numFmtId="0" fontId="7" fillId="3" borderId="7" xfId="0" applyFont="1" applyFill="1" applyBorder="1" applyAlignment="1">
      <alignment horizontal="justify" vertical="center" wrapText="1"/>
    </xf>
    <xf numFmtId="0" fontId="9" fillId="3" borderId="9" xfId="0" applyFont="1" applyFill="1" applyBorder="1" applyAlignment="1">
      <alignment horizontal="justify" vertical="center" wrapText="1"/>
    </xf>
    <xf numFmtId="0" fontId="9" fillId="3" borderId="11" xfId="0" applyFont="1" applyFill="1" applyBorder="1" applyAlignment="1">
      <alignment horizontal="justify" vertical="center" wrapText="1"/>
    </xf>
    <xf numFmtId="0" fontId="9" fillId="3" borderId="6" xfId="0" applyFont="1" applyFill="1" applyBorder="1" applyAlignment="1">
      <alignment horizontal="justify" vertical="center" wrapText="1"/>
    </xf>
    <xf numFmtId="0" fontId="9" fillId="3" borderId="7" xfId="0" applyFont="1" applyFill="1" applyBorder="1" applyAlignment="1">
      <alignment horizontal="justify"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2" fillId="3" borderId="2"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 xfId="0" applyFont="1" applyFill="1" applyBorder="1" applyAlignment="1">
      <alignment vertical="center"/>
    </xf>
    <xf numFmtId="0" fontId="6" fillId="2" borderId="4" xfId="0" applyFont="1" applyFill="1" applyBorder="1" applyAlignment="1">
      <alignment vertical="center"/>
    </xf>
    <xf numFmtId="0" fontId="6" fillId="2" borderId="9" xfId="0" applyFont="1" applyFill="1" applyBorder="1" applyAlignment="1">
      <alignment vertical="center"/>
    </xf>
    <xf numFmtId="0" fontId="6" fillId="2" borderId="11" xfId="0" applyFont="1" applyFill="1" applyBorder="1" applyAlignment="1">
      <alignment vertical="center"/>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7" fillId="3" borderId="2" xfId="0" applyFont="1" applyFill="1" applyBorder="1" applyAlignment="1">
      <alignment vertical="center"/>
    </xf>
    <xf numFmtId="0" fontId="7" fillId="3" borderId="4" xfId="0" applyFont="1" applyFill="1" applyBorder="1" applyAlignment="1">
      <alignment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vertical="center"/>
    </xf>
    <xf numFmtId="0" fontId="6" fillId="2" borderId="15" xfId="0" applyFont="1" applyFill="1" applyBorder="1" applyAlignme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7" fillId="3" borderId="0" xfId="0" applyFont="1" applyFill="1" applyAlignment="1">
      <alignment horizontal="left" vertical="center"/>
    </xf>
    <xf numFmtId="0" fontId="7" fillId="3" borderId="16" xfId="0"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7" fillId="3" borderId="2" xfId="0" applyFont="1" applyFill="1" applyBorder="1" applyAlignment="1">
      <alignment horizontal="justify" vertical="center"/>
    </xf>
    <xf numFmtId="0" fontId="7" fillId="3" borderId="3" xfId="0" applyFont="1" applyFill="1" applyBorder="1" applyAlignment="1">
      <alignment horizontal="justify" vertical="center"/>
    </xf>
    <xf numFmtId="0" fontId="7" fillId="3" borderId="4" xfId="0" applyFont="1" applyFill="1" applyBorder="1" applyAlignment="1">
      <alignment horizontal="justify" vertical="center"/>
    </xf>
    <xf numFmtId="0" fontId="5" fillId="3" borderId="6" xfId="0" applyFont="1" applyFill="1" applyBorder="1" applyAlignment="1">
      <alignment horizontal="left" vertical="center"/>
    </xf>
    <xf numFmtId="0" fontId="5" fillId="3" borderId="0" xfId="0" applyFont="1" applyFill="1" applyBorder="1" applyAlignment="1">
      <alignment horizontal="left" vertical="center"/>
    </xf>
    <xf numFmtId="0" fontId="5" fillId="3" borderId="7" xfId="0" applyFont="1" applyFill="1" applyBorder="1" applyAlignment="1">
      <alignment horizontal="left" vertical="center"/>
    </xf>
    <xf numFmtId="0" fontId="7" fillId="3" borderId="6" xfId="0" applyFont="1" applyFill="1" applyBorder="1" applyAlignment="1">
      <alignment horizontal="left" vertical="center"/>
    </xf>
    <xf numFmtId="3" fontId="7" fillId="3" borderId="18" xfId="0" applyNumberFormat="1" applyFont="1" applyFill="1" applyBorder="1" applyAlignment="1">
      <alignment horizontal="right" vertical="center"/>
    </xf>
    <xf numFmtId="0" fontId="7" fillId="3" borderId="0" xfId="0" applyFont="1" applyFill="1" applyAlignment="1">
      <alignment horizontal="left" vertical="center" wrapText="1"/>
    </xf>
    <xf numFmtId="0" fontId="7" fillId="3" borderId="0" xfId="0" applyFont="1" applyFill="1" applyAlignment="1">
      <alignment horizontal="justify" vertical="center"/>
    </xf>
    <xf numFmtId="0" fontId="7" fillId="3" borderId="16" xfId="0" applyFont="1" applyFill="1" applyBorder="1" applyAlignment="1">
      <alignment horizontal="justify" vertical="center"/>
    </xf>
    <xf numFmtId="0" fontId="5" fillId="3" borderId="16" xfId="0" applyFont="1" applyFill="1" applyBorder="1" applyAlignment="1">
      <alignment horizontal="left" vertical="center"/>
    </xf>
    <xf numFmtId="0" fontId="7" fillId="3" borderId="16" xfId="0" applyFont="1" applyFill="1" applyBorder="1" applyAlignment="1">
      <alignment horizontal="left" vertical="center" wrapText="1"/>
    </xf>
    <xf numFmtId="0" fontId="7" fillId="3" borderId="10" xfId="0" applyFont="1" applyFill="1" applyBorder="1" applyAlignment="1">
      <alignment horizontal="justify" vertical="center"/>
    </xf>
    <xf numFmtId="0" fontId="7" fillId="3" borderId="17" xfId="0" applyFont="1" applyFill="1" applyBorder="1" applyAlignment="1">
      <alignment horizontal="justify" vertical="center"/>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0" xfId="0" applyFont="1" applyFill="1" applyAlignment="1">
      <alignment horizontal="left" vertical="center"/>
    </xf>
    <xf numFmtId="0" fontId="7" fillId="3" borderId="7" xfId="0" applyFont="1" applyFill="1" applyBorder="1" applyAlignment="1">
      <alignment horizontal="left" vertical="center"/>
    </xf>
    <xf numFmtId="0" fontId="6" fillId="2" borderId="28"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6" fillId="2" borderId="1"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5" fillId="3" borderId="2" xfId="0" applyFont="1" applyFill="1" applyBorder="1" applyAlignment="1">
      <alignment horizontal="left" vertical="center"/>
    </xf>
    <xf numFmtId="0" fontId="5" fillId="3" borderId="4" xfId="0" applyFont="1" applyFill="1" applyBorder="1" applyAlignment="1">
      <alignment horizontal="left" vertical="center"/>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3" borderId="2" xfId="0" applyFont="1" applyFill="1" applyBorder="1" applyAlignment="1">
      <alignment horizontal="justify" vertical="center" wrapText="1"/>
    </xf>
    <xf numFmtId="0" fontId="5" fillId="3" borderId="28" xfId="0" applyFont="1" applyFill="1" applyBorder="1" applyAlignment="1">
      <alignment horizontal="justify"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3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5" fillId="6" borderId="14" xfId="0" applyFont="1" applyFill="1" applyBorder="1" applyAlignment="1">
      <alignment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6" xfId="0" applyFont="1" applyFill="1" applyBorder="1" applyAlignment="1">
      <alignment vertical="center" wrapText="1"/>
    </xf>
    <xf numFmtId="0" fontId="5" fillId="2" borderId="0" xfId="0" applyFont="1" applyFill="1" applyBorder="1" applyAlignment="1">
      <alignment vertical="center" wrapText="1"/>
    </xf>
    <xf numFmtId="0" fontId="5" fillId="2" borderId="7" xfId="0" applyFont="1" applyFill="1" applyBorder="1" applyAlignment="1">
      <alignment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5" borderId="13" xfId="0" applyFont="1" applyFill="1" applyBorder="1" applyAlignment="1">
      <alignment vertical="center" wrapText="1"/>
    </xf>
    <xf numFmtId="0" fontId="5" fillId="5" borderId="14" xfId="0" applyFont="1" applyFill="1" applyBorder="1" applyAlignment="1">
      <alignment vertical="center" wrapText="1"/>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5" fillId="0" borderId="14" xfId="0" applyFont="1" applyBorder="1" applyAlignment="1">
      <alignment vertical="center" wrapText="1"/>
    </xf>
    <xf numFmtId="0" fontId="5" fillId="0" borderId="32" xfId="0" applyFont="1" applyBorder="1" applyAlignment="1">
      <alignment vertical="center" wrapText="1"/>
    </xf>
    <xf numFmtId="0" fontId="5" fillId="5" borderId="15" xfId="0" applyFont="1" applyFill="1" applyBorder="1" applyAlignment="1">
      <alignment vertical="center" wrapText="1"/>
    </xf>
    <xf numFmtId="0" fontId="7" fillId="2" borderId="13" xfId="0" applyFont="1" applyFill="1" applyBorder="1" applyAlignment="1">
      <alignment vertical="center" wrapText="1"/>
    </xf>
    <xf numFmtId="0" fontId="7" fillId="2" borderId="14" xfId="0" applyFont="1" applyFill="1" applyBorder="1" applyAlignment="1">
      <alignment vertical="center" wrapText="1"/>
    </xf>
    <xf numFmtId="0" fontId="7" fillId="2" borderId="15" xfId="0" applyFont="1" applyFill="1" applyBorder="1" applyAlignment="1">
      <alignmen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1028700</xdr:colOff>
      <xdr:row>93</xdr:row>
      <xdr:rowOff>85725</xdr:rowOff>
    </xdr:from>
    <xdr:to>
      <xdr:col>1</xdr:col>
      <xdr:colOff>0</xdr:colOff>
      <xdr:row>96</xdr:row>
      <xdr:rowOff>95250</xdr:rowOff>
    </xdr:to>
    <xdr:sp macro="" textlink="">
      <xdr:nvSpPr>
        <xdr:cNvPr id="2" name="CuadroTexto 1"/>
        <xdr:cNvSpPr txBox="1"/>
      </xdr:nvSpPr>
      <xdr:spPr>
        <a:xfrm>
          <a:off x="1028700" y="17849850"/>
          <a:ext cx="368617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u="sng"/>
            <a:t>_____C.P.</a:t>
          </a:r>
          <a:r>
            <a:rPr lang="es-MX" sz="1100" u="sng" baseline="0"/>
            <a:t> Micaela Márquez Rivera_____</a:t>
          </a:r>
        </a:p>
        <a:p>
          <a:pPr algn="ctr"/>
          <a:r>
            <a:rPr lang="es-MX" sz="1100" baseline="0"/>
            <a:t>Jefe de Departamento de Administración</a:t>
          </a:r>
          <a:endParaRPr lang="es-MX" sz="1100"/>
        </a:p>
      </xdr:txBody>
    </xdr:sp>
    <xdr:clientData/>
  </xdr:twoCellAnchor>
  <xdr:twoCellAnchor>
    <xdr:from>
      <xdr:col>3</xdr:col>
      <xdr:colOff>857250</xdr:colOff>
      <xdr:row>93</xdr:row>
      <xdr:rowOff>95250</xdr:rowOff>
    </xdr:from>
    <xdr:to>
      <xdr:col>3</xdr:col>
      <xdr:colOff>4543425</xdr:colOff>
      <xdr:row>96</xdr:row>
      <xdr:rowOff>104775</xdr:rowOff>
    </xdr:to>
    <xdr:sp macro="" textlink="">
      <xdr:nvSpPr>
        <xdr:cNvPr id="4" name="CuadroTexto 3"/>
        <xdr:cNvSpPr txBox="1"/>
      </xdr:nvSpPr>
      <xdr:spPr>
        <a:xfrm>
          <a:off x="7267575" y="17859375"/>
          <a:ext cx="368617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u="sng"/>
            <a:t>_____Arq.</a:t>
          </a:r>
          <a:r>
            <a:rPr lang="es-MX" sz="1100" u="sng" baseline="0"/>
            <a:t> José Antonio Mario Sandoval Ahuactzin_____</a:t>
          </a:r>
        </a:p>
        <a:p>
          <a:pPr algn="ctr"/>
          <a:r>
            <a:rPr lang="es-MX" sz="1100" baseline="0"/>
            <a:t>Jefe de Departamento de Administración</a:t>
          </a:r>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115" zoomScaleNormal="140" zoomScaleSheetLayoutView="115" workbookViewId="0">
      <selection activeCell="C7" sqref="C7"/>
    </sheetView>
  </sheetViews>
  <sheetFormatPr baseColWidth="10" defaultRowHeight="15.75" x14ac:dyDescent="0.25"/>
  <cols>
    <col min="1" max="1" width="3" style="197" customWidth="1"/>
    <col min="2" max="2" width="13.28515625" style="197" bestFit="1" customWidth="1"/>
    <col min="3" max="3" width="64.85546875" style="195" customWidth="1"/>
    <col min="4" max="4" width="26.85546875" style="195" customWidth="1"/>
    <col min="5" max="16384" width="11.42578125" style="195"/>
  </cols>
  <sheetData>
    <row r="1" spans="2:3" x14ac:dyDescent="0.25">
      <c r="C1" s="198" t="s">
        <v>732</v>
      </c>
    </row>
    <row r="3" spans="2:3" x14ac:dyDescent="0.25">
      <c r="B3" s="195" t="s">
        <v>702</v>
      </c>
      <c r="C3" s="201" t="s">
        <v>703</v>
      </c>
    </row>
    <row r="4" spans="2:3" x14ac:dyDescent="0.25">
      <c r="B4" s="195" t="s">
        <v>704</v>
      </c>
      <c r="C4" s="201" t="s">
        <v>705</v>
      </c>
    </row>
    <row r="5" spans="2:3" x14ac:dyDescent="0.25">
      <c r="B5" s="195" t="s">
        <v>706</v>
      </c>
      <c r="C5" s="201" t="s">
        <v>707</v>
      </c>
    </row>
    <row r="6" spans="2:3" x14ac:dyDescent="0.25">
      <c r="B6" s="195" t="s">
        <v>708</v>
      </c>
      <c r="C6" s="201" t="s">
        <v>709</v>
      </c>
    </row>
    <row r="7" spans="2:3" x14ac:dyDescent="0.25">
      <c r="B7" s="195" t="s">
        <v>710</v>
      </c>
      <c r="C7" s="201" t="s">
        <v>711</v>
      </c>
    </row>
    <row r="8" spans="2:3" x14ac:dyDescent="0.25">
      <c r="B8" s="195"/>
    </row>
    <row r="9" spans="2:3" ht="31.5" x14ac:dyDescent="0.25">
      <c r="B9" s="195"/>
      <c r="C9" s="200" t="s">
        <v>731</v>
      </c>
    </row>
    <row r="10" spans="2:3" x14ac:dyDescent="0.25">
      <c r="B10" s="195" t="s">
        <v>712</v>
      </c>
      <c r="C10" s="202" t="s">
        <v>713</v>
      </c>
    </row>
    <row r="11" spans="2:3" x14ac:dyDescent="0.25">
      <c r="B11" s="195" t="s">
        <v>714</v>
      </c>
      <c r="C11" s="202" t="s">
        <v>715</v>
      </c>
    </row>
    <row r="12" spans="2:3" x14ac:dyDescent="0.25">
      <c r="B12" s="195" t="s">
        <v>716</v>
      </c>
      <c r="C12" s="202" t="s">
        <v>717</v>
      </c>
    </row>
    <row r="13" spans="2:3" x14ac:dyDescent="0.25">
      <c r="B13" s="195" t="s">
        <v>718</v>
      </c>
      <c r="C13" s="202" t="s">
        <v>719</v>
      </c>
    </row>
    <row r="14" spans="2:3" x14ac:dyDescent="0.25">
      <c r="B14" s="195"/>
      <c r="C14" s="196"/>
    </row>
    <row r="15" spans="2:3" hidden="1" x14ac:dyDescent="0.25">
      <c r="B15" s="195"/>
      <c r="C15" s="199" t="s">
        <v>729</v>
      </c>
    </row>
    <row r="16" spans="2:3" hidden="1" x14ac:dyDescent="0.25">
      <c r="B16" s="195" t="s">
        <v>720</v>
      </c>
      <c r="C16" s="201" t="s">
        <v>730</v>
      </c>
    </row>
    <row r="17" spans="1:3" hidden="1" x14ac:dyDescent="0.25">
      <c r="B17" s="195" t="s">
        <v>721</v>
      </c>
      <c r="C17" s="201" t="s">
        <v>722</v>
      </c>
    </row>
    <row r="18" spans="1:3" hidden="1" x14ac:dyDescent="0.25">
      <c r="B18" s="195" t="s">
        <v>723</v>
      </c>
      <c r="C18" s="201" t="s">
        <v>724</v>
      </c>
    </row>
    <row r="19" spans="1:3" hidden="1" x14ac:dyDescent="0.25">
      <c r="B19" s="195" t="s">
        <v>725</v>
      </c>
      <c r="C19" s="201" t="s">
        <v>726</v>
      </c>
    </row>
    <row r="20" spans="1:3" hidden="1" x14ac:dyDescent="0.25">
      <c r="B20" s="195"/>
    </row>
    <row r="21" spans="1:3" x14ac:dyDescent="0.25">
      <c r="C21" s="199" t="s">
        <v>728</v>
      </c>
    </row>
    <row r="22" spans="1:3" x14ac:dyDescent="0.25">
      <c r="B22" s="195" t="s">
        <v>727</v>
      </c>
      <c r="C22" s="201" t="s">
        <v>526</v>
      </c>
    </row>
    <row r="24" spans="1:3" x14ac:dyDescent="0.25">
      <c r="A24" s="195"/>
      <c r="B24" s="195" t="s">
        <v>738</v>
      </c>
    </row>
    <row r="26" spans="1:3" x14ac:dyDescent="0.25">
      <c r="A26" s="197" t="s">
        <v>742</v>
      </c>
      <c r="B26" s="197" t="s">
        <v>739</v>
      </c>
      <c r="C26" s="235" t="s">
        <v>673</v>
      </c>
    </row>
    <row r="27" spans="1:3" ht="31.5" x14ac:dyDescent="0.25">
      <c r="A27" s="197" t="s">
        <v>742</v>
      </c>
      <c r="B27" s="234" t="s">
        <v>741</v>
      </c>
      <c r="C27" s="235" t="s">
        <v>740</v>
      </c>
    </row>
  </sheetData>
  <hyperlinks>
    <hyperlink ref="C3" location="'F-1'!Área_de_impresión" display="Estado de Situación Financiera Detallado "/>
    <hyperlink ref="C4" location="'F-2'!Área_de_impresión" display="Informe Analítico de la Deuda Pública y Otros Pasivos "/>
    <hyperlink ref="C5" location="'F-3'!Área_de_impresión" display="Informe Analítico de Obligaciones Diferentes de Financiamientos "/>
    <hyperlink ref="C6" location="'F-4'!Área_de_impresión" display="Balance Presupuestario "/>
    <hyperlink ref="C7" location="'F-5'!Área_de_impresión" display="Estado Analítico de Ingresos Detallado "/>
    <hyperlink ref="C10" location="'F-6a'!Área_de_impresión" display="* (Clasificación por Objeto del Gasto)"/>
    <hyperlink ref="C11" location="'F-6b'!Área_de_impresión" display="* (Clasificación Administrativa)"/>
    <hyperlink ref="C12" location="'F-6c'!Área_de_impresión" display="* (Clasificación Funcional)"/>
    <hyperlink ref="C13" location="'F-6d'!Área_de_impresión" display="* (Clasificación de Servicios Personales por Categoría)"/>
    <hyperlink ref="C16" location="'F-7a'!Área_de_impresión" display="Proyecciones de Ingresos"/>
    <hyperlink ref="C17" location="'F-7b'!Área_de_impresión" display="Proyecciones de Egresos "/>
    <hyperlink ref="C18" location="'F-7c'!Área_de_impresión" display="Resultados de Ingresos "/>
    <hyperlink ref="C19" location="'F-7d'!Área_de_impresión" display="Resultados de Egresos"/>
    <hyperlink ref="C22" location="'F-8'!Área_de_impresión" display="Informe sobre Estudios Actuariales - LDF"/>
  </hyperlinks>
  <printOptions horizontalCentered="1"/>
  <pageMargins left="0.70866141732283472" right="0.70866141732283472" top="0.74803149606299213" bottom="0.74803149606299213"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8"/>
  <sheetViews>
    <sheetView view="pageBreakPreview" topLeftCell="A22" zoomScale="130" zoomScaleNormal="130" zoomScaleSheetLayoutView="130" workbookViewId="0">
      <selection activeCell="B21" sqref="B21"/>
    </sheetView>
  </sheetViews>
  <sheetFormatPr baseColWidth="10" defaultRowHeight="15" x14ac:dyDescent="0.25"/>
  <cols>
    <col min="1" max="1" width="34.7109375" customWidth="1"/>
    <col min="3" max="3" width="14" customWidth="1"/>
    <col min="7" max="7" width="14" customWidth="1"/>
  </cols>
  <sheetData>
    <row r="1" spans="1:7" x14ac:dyDescent="0.25">
      <c r="A1" s="240" t="s">
        <v>672</v>
      </c>
      <c r="B1" s="241"/>
      <c r="C1" s="241"/>
      <c r="D1" s="241"/>
      <c r="E1" s="241"/>
      <c r="F1" s="241"/>
      <c r="G1" s="358"/>
    </row>
    <row r="2" spans="1:7" x14ac:dyDescent="0.25">
      <c r="A2" s="309" t="s">
        <v>293</v>
      </c>
      <c r="B2" s="310"/>
      <c r="C2" s="310"/>
      <c r="D2" s="310"/>
      <c r="E2" s="310"/>
      <c r="F2" s="310"/>
      <c r="G2" s="359"/>
    </row>
    <row r="3" spans="1:7" x14ac:dyDescent="0.25">
      <c r="A3" s="309" t="s">
        <v>424</v>
      </c>
      <c r="B3" s="310"/>
      <c r="C3" s="310"/>
      <c r="D3" s="310"/>
      <c r="E3" s="310"/>
      <c r="F3" s="310"/>
      <c r="G3" s="359"/>
    </row>
    <row r="4" spans="1:7" x14ac:dyDescent="0.25">
      <c r="A4" s="309" t="str">
        <f>+LDF!C27</f>
        <v>Del 01 de enero al 31 de diciembre de 2016</v>
      </c>
      <c r="B4" s="310"/>
      <c r="C4" s="310"/>
      <c r="D4" s="310"/>
      <c r="E4" s="310"/>
      <c r="F4" s="310"/>
      <c r="G4" s="359"/>
    </row>
    <row r="5" spans="1:7" ht="15.75" thickBot="1" x14ac:dyDescent="0.3">
      <c r="A5" s="312" t="s">
        <v>2</v>
      </c>
      <c r="B5" s="313"/>
      <c r="C5" s="313"/>
      <c r="D5" s="313"/>
      <c r="E5" s="313"/>
      <c r="F5" s="313"/>
      <c r="G5" s="360"/>
    </row>
    <row r="6" spans="1:7" ht="15.75" thickBot="1" x14ac:dyDescent="0.3">
      <c r="A6" s="332" t="s">
        <v>198</v>
      </c>
      <c r="B6" s="365" t="s">
        <v>295</v>
      </c>
      <c r="C6" s="366"/>
      <c r="D6" s="366"/>
      <c r="E6" s="366"/>
      <c r="F6" s="367"/>
      <c r="G6" s="361" t="s">
        <v>679</v>
      </c>
    </row>
    <row r="7" spans="1:7" ht="23.25" thickBot="1" x14ac:dyDescent="0.3">
      <c r="A7" s="333"/>
      <c r="B7" s="43" t="s">
        <v>199</v>
      </c>
      <c r="C7" s="43" t="s">
        <v>296</v>
      </c>
      <c r="D7" s="43" t="s">
        <v>297</v>
      </c>
      <c r="E7" s="43" t="s">
        <v>425</v>
      </c>
      <c r="F7" s="43" t="s">
        <v>200</v>
      </c>
      <c r="G7" s="362"/>
    </row>
    <row r="8" spans="1:7" ht="20.100000000000001" customHeight="1" x14ac:dyDescent="0.25">
      <c r="A8" s="84" t="s">
        <v>426</v>
      </c>
      <c r="B8" s="188">
        <f t="shared" ref="B8:G8" si="0">+B9+B10+B11+B14+B15+B18</f>
        <v>6482000</v>
      </c>
      <c r="C8" s="188">
        <f t="shared" si="0"/>
        <v>185605</v>
      </c>
      <c r="D8" s="188">
        <f t="shared" si="0"/>
        <v>6667605</v>
      </c>
      <c r="E8" s="188">
        <f t="shared" si="0"/>
        <v>6643053</v>
      </c>
      <c r="F8" s="188">
        <f t="shared" si="0"/>
        <v>6643053</v>
      </c>
      <c r="G8" s="188">
        <f t="shared" si="0"/>
        <v>24552</v>
      </c>
    </row>
    <row r="9" spans="1:7" ht="20.100000000000001" customHeight="1" x14ac:dyDescent="0.25">
      <c r="A9" s="13" t="s">
        <v>427</v>
      </c>
      <c r="B9" s="186">
        <v>6482000</v>
      </c>
      <c r="C9" s="186">
        <v>185605</v>
      </c>
      <c r="D9" s="186">
        <f t="shared" ref="D9:D14" si="1">+B9+C9</f>
        <v>6667605</v>
      </c>
      <c r="E9" s="186">
        <v>6643053</v>
      </c>
      <c r="F9" s="186">
        <v>6643053</v>
      </c>
      <c r="G9" s="186">
        <f>+D9-F9</f>
        <v>24552</v>
      </c>
    </row>
    <row r="10" spans="1:7" ht="20.100000000000001" customHeight="1" x14ac:dyDescent="0.25">
      <c r="A10" s="13" t="s">
        <v>428</v>
      </c>
      <c r="B10" s="186">
        <v>0</v>
      </c>
      <c r="C10" s="186">
        <v>0</v>
      </c>
      <c r="D10" s="186">
        <f t="shared" si="1"/>
        <v>0</v>
      </c>
      <c r="E10" s="186">
        <v>0</v>
      </c>
      <c r="F10" s="186">
        <v>0</v>
      </c>
      <c r="G10" s="186">
        <f>+D10-F10</f>
        <v>0</v>
      </c>
    </row>
    <row r="11" spans="1:7" ht="20.100000000000001" customHeight="1" x14ac:dyDescent="0.25">
      <c r="A11" s="13" t="s">
        <v>429</v>
      </c>
      <c r="B11" s="186">
        <f t="shared" ref="B11:G11" si="2">+B12+B13</f>
        <v>0</v>
      </c>
      <c r="C11" s="186">
        <f t="shared" si="2"/>
        <v>0</v>
      </c>
      <c r="D11" s="186">
        <f t="shared" si="1"/>
        <v>0</v>
      </c>
      <c r="E11" s="186">
        <f t="shared" si="2"/>
        <v>0</v>
      </c>
      <c r="F11" s="186">
        <f t="shared" si="2"/>
        <v>0</v>
      </c>
      <c r="G11" s="186">
        <f t="shared" si="2"/>
        <v>0</v>
      </c>
    </row>
    <row r="12" spans="1:7" ht="20.100000000000001" customHeight="1" x14ac:dyDescent="0.25">
      <c r="A12" s="13" t="s">
        <v>435</v>
      </c>
      <c r="B12" s="186">
        <v>0</v>
      </c>
      <c r="C12" s="186">
        <v>0</v>
      </c>
      <c r="D12" s="186">
        <f t="shared" si="1"/>
        <v>0</v>
      </c>
      <c r="E12" s="186">
        <v>0</v>
      </c>
      <c r="F12" s="186">
        <v>0</v>
      </c>
      <c r="G12" s="186">
        <f>+D12-F12</f>
        <v>0</v>
      </c>
    </row>
    <row r="13" spans="1:7" ht="20.100000000000001" customHeight="1" x14ac:dyDescent="0.25">
      <c r="A13" s="13" t="s">
        <v>436</v>
      </c>
      <c r="B13" s="186">
        <v>0</v>
      </c>
      <c r="C13" s="186">
        <v>0</v>
      </c>
      <c r="D13" s="186">
        <f t="shared" si="1"/>
        <v>0</v>
      </c>
      <c r="E13" s="186">
        <v>0</v>
      </c>
      <c r="F13" s="186">
        <v>0</v>
      </c>
      <c r="G13" s="186">
        <f>+D13-F13</f>
        <v>0</v>
      </c>
    </row>
    <row r="14" spans="1:7" ht="20.100000000000001" customHeight="1" x14ac:dyDescent="0.25">
      <c r="A14" s="13" t="s">
        <v>430</v>
      </c>
      <c r="B14" s="186">
        <v>0</v>
      </c>
      <c r="C14" s="186">
        <v>0</v>
      </c>
      <c r="D14" s="186">
        <f t="shared" si="1"/>
        <v>0</v>
      </c>
      <c r="E14" s="186">
        <v>0</v>
      </c>
      <c r="F14" s="186">
        <v>0</v>
      </c>
      <c r="G14" s="186">
        <f>+D14-F14</f>
        <v>0</v>
      </c>
    </row>
    <row r="15" spans="1:7" ht="45" customHeight="1" x14ac:dyDescent="0.25">
      <c r="A15" s="13" t="s">
        <v>431</v>
      </c>
      <c r="B15" s="186">
        <f t="shared" ref="B15:G15" si="3">+B16+B17</f>
        <v>0</v>
      </c>
      <c r="C15" s="186">
        <f t="shared" si="3"/>
        <v>0</v>
      </c>
      <c r="D15" s="186">
        <f t="shared" ref="D15:D18" si="4">+B15+C15</f>
        <v>0</v>
      </c>
      <c r="E15" s="186">
        <f t="shared" si="3"/>
        <v>0</v>
      </c>
      <c r="F15" s="186">
        <f t="shared" si="3"/>
        <v>0</v>
      </c>
      <c r="G15" s="186">
        <f t="shared" si="3"/>
        <v>0</v>
      </c>
    </row>
    <row r="16" spans="1:7" ht="20.100000000000001" customHeight="1" x14ac:dyDescent="0.25">
      <c r="A16" s="13" t="s">
        <v>437</v>
      </c>
      <c r="B16" s="186">
        <v>0</v>
      </c>
      <c r="C16" s="186">
        <v>0</v>
      </c>
      <c r="D16" s="186">
        <f t="shared" si="4"/>
        <v>0</v>
      </c>
      <c r="E16" s="186">
        <v>0</v>
      </c>
      <c r="F16" s="186">
        <v>0</v>
      </c>
      <c r="G16" s="186">
        <f>+D16-F16</f>
        <v>0</v>
      </c>
    </row>
    <row r="17" spans="1:7" ht="20.100000000000001" customHeight="1" x14ac:dyDescent="0.25">
      <c r="A17" s="13" t="s">
        <v>438</v>
      </c>
      <c r="B17" s="186">
        <v>0</v>
      </c>
      <c r="C17" s="186">
        <v>0</v>
      </c>
      <c r="D17" s="186">
        <f t="shared" si="4"/>
        <v>0</v>
      </c>
      <c r="E17" s="186">
        <v>0</v>
      </c>
      <c r="F17" s="186">
        <v>0</v>
      </c>
      <c r="G17" s="186">
        <f>+D17-F17</f>
        <v>0</v>
      </c>
    </row>
    <row r="18" spans="1:7" ht="20.100000000000001" customHeight="1" x14ac:dyDescent="0.25">
      <c r="A18" s="13" t="s">
        <v>432</v>
      </c>
      <c r="B18" s="186">
        <v>0</v>
      </c>
      <c r="C18" s="186">
        <v>0</v>
      </c>
      <c r="D18" s="186">
        <f t="shared" si="4"/>
        <v>0</v>
      </c>
      <c r="E18" s="186">
        <v>0</v>
      </c>
      <c r="F18" s="186">
        <v>0</v>
      </c>
      <c r="G18" s="186">
        <f>+D18-F18</f>
        <v>0</v>
      </c>
    </row>
    <row r="19" spans="1:7" ht="20.100000000000001" customHeight="1" x14ac:dyDescent="0.25">
      <c r="A19" s="13"/>
      <c r="B19" s="188"/>
      <c r="C19" s="188"/>
      <c r="D19" s="188"/>
      <c r="E19" s="188"/>
      <c r="F19" s="188"/>
      <c r="G19" s="188"/>
    </row>
    <row r="20" spans="1:7" ht="20.100000000000001" customHeight="1" x14ac:dyDescent="0.25">
      <c r="A20" s="84" t="s">
        <v>433</v>
      </c>
      <c r="B20" s="188">
        <f t="shared" ref="B20:G20" si="5">+B21+B22+B23+B26+B27+B30</f>
        <v>0</v>
      </c>
      <c r="C20" s="188">
        <f t="shared" si="5"/>
        <v>0</v>
      </c>
      <c r="D20" s="188">
        <f t="shared" si="5"/>
        <v>0</v>
      </c>
      <c r="E20" s="188">
        <f t="shared" si="5"/>
        <v>0</v>
      </c>
      <c r="F20" s="188">
        <f t="shared" si="5"/>
        <v>0</v>
      </c>
      <c r="G20" s="188">
        <f t="shared" si="5"/>
        <v>0</v>
      </c>
    </row>
    <row r="21" spans="1:7" ht="20.100000000000001" customHeight="1" x14ac:dyDescent="0.25">
      <c r="A21" s="13" t="s">
        <v>427</v>
      </c>
      <c r="B21" s="186">
        <v>0</v>
      </c>
      <c r="C21" s="186">
        <v>0</v>
      </c>
      <c r="D21" s="186">
        <f t="shared" ref="D21:D30" si="6">+B21+C21</f>
        <v>0</v>
      </c>
      <c r="E21" s="186">
        <v>0</v>
      </c>
      <c r="F21" s="186">
        <v>0</v>
      </c>
      <c r="G21" s="186">
        <f>+D21-F21</f>
        <v>0</v>
      </c>
    </row>
    <row r="22" spans="1:7" ht="20.100000000000001" customHeight="1" x14ac:dyDescent="0.25">
      <c r="A22" s="13" t="s">
        <v>428</v>
      </c>
      <c r="B22" s="186">
        <v>0</v>
      </c>
      <c r="C22" s="186">
        <v>0</v>
      </c>
      <c r="D22" s="186">
        <f t="shared" si="6"/>
        <v>0</v>
      </c>
      <c r="E22" s="186">
        <v>0</v>
      </c>
      <c r="F22" s="186">
        <v>0</v>
      </c>
      <c r="G22" s="186">
        <f>+D22-F22</f>
        <v>0</v>
      </c>
    </row>
    <row r="23" spans="1:7" ht="20.100000000000001" customHeight="1" x14ac:dyDescent="0.25">
      <c r="A23" s="13" t="s">
        <v>429</v>
      </c>
      <c r="B23" s="186">
        <f t="shared" ref="B23:G23" si="7">+B24+B25</f>
        <v>0</v>
      </c>
      <c r="C23" s="186">
        <f t="shared" si="7"/>
        <v>0</v>
      </c>
      <c r="D23" s="186">
        <f t="shared" si="6"/>
        <v>0</v>
      </c>
      <c r="E23" s="186">
        <f t="shared" si="7"/>
        <v>0</v>
      </c>
      <c r="F23" s="186">
        <f t="shared" si="7"/>
        <v>0</v>
      </c>
      <c r="G23" s="186">
        <f t="shared" si="7"/>
        <v>0</v>
      </c>
    </row>
    <row r="24" spans="1:7" ht="20.100000000000001" customHeight="1" x14ac:dyDescent="0.25">
      <c r="A24" s="13" t="s">
        <v>435</v>
      </c>
      <c r="B24" s="186">
        <v>0</v>
      </c>
      <c r="C24" s="186">
        <v>0</v>
      </c>
      <c r="D24" s="186">
        <f t="shared" si="6"/>
        <v>0</v>
      </c>
      <c r="E24" s="186">
        <v>0</v>
      </c>
      <c r="F24" s="186">
        <v>0</v>
      </c>
      <c r="G24" s="186">
        <f>+D24-F24</f>
        <v>0</v>
      </c>
    </row>
    <row r="25" spans="1:7" ht="20.100000000000001" customHeight="1" x14ac:dyDescent="0.25">
      <c r="A25" s="13" t="s">
        <v>436</v>
      </c>
      <c r="B25" s="186">
        <v>0</v>
      </c>
      <c r="C25" s="186">
        <v>0</v>
      </c>
      <c r="D25" s="186">
        <f t="shared" si="6"/>
        <v>0</v>
      </c>
      <c r="E25" s="186">
        <v>0</v>
      </c>
      <c r="F25" s="186">
        <v>0</v>
      </c>
      <c r="G25" s="186">
        <f>+D25-F25</f>
        <v>0</v>
      </c>
    </row>
    <row r="26" spans="1:7" ht="20.100000000000001" customHeight="1" x14ac:dyDescent="0.25">
      <c r="A26" s="13" t="s">
        <v>430</v>
      </c>
      <c r="B26" s="186">
        <v>0</v>
      </c>
      <c r="C26" s="186">
        <v>0</v>
      </c>
      <c r="D26" s="186">
        <f t="shared" si="6"/>
        <v>0</v>
      </c>
      <c r="E26" s="186">
        <v>0</v>
      </c>
      <c r="F26" s="186">
        <v>0</v>
      </c>
      <c r="G26" s="186">
        <f>+D26-F26</f>
        <v>0</v>
      </c>
    </row>
    <row r="27" spans="1:7" ht="45" customHeight="1" x14ac:dyDescent="0.25">
      <c r="A27" s="13" t="s">
        <v>431</v>
      </c>
      <c r="B27" s="186">
        <f t="shared" ref="B27:G27" si="8">+B28+B29</f>
        <v>0</v>
      </c>
      <c r="C27" s="186">
        <f t="shared" si="8"/>
        <v>0</v>
      </c>
      <c r="D27" s="186">
        <f t="shared" si="6"/>
        <v>0</v>
      </c>
      <c r="E27" s="186">
        <f t="shared" si="8"/>
        <v>0</v>
      </c>
      <c r="F27" s="186">
        <f t="shared" si="8"/>
        <v>0</v>
      </c>
      <c r="G27" s="186">
        <f t="shared" si="8"/>
        <v>0</v>
      </c>
    </row>
    <row r="28" spans="1:7" ht="20.100000000000001" customHeight="1" x14ac:dyDescent="0.25">
      <c r="A28" s="13" t="s">
        <v>437</v>
      </c>
      <c r="B28" s="186">
        <v>0</v>
      </c>
      <c r="C28" s="186">
        <v>0</v>
      </c>
      <c r="D28" s="186">
        <f t="shared" si="6"/>
        <v>0</v>
      </c>
      <c r="E28" s="186">
        <v>0</v>
      </c>
      <c r="F28" s="186">
        <v>0</v>
      </c>
      <c r="G28" s="186">
        <f>+D28-F28</f>
        <v>0</v>
      </c>
    </row>
    <row r="29" spans="1:7" ht="20.100000000000001" customHeight="1" x14ac:dyDescent="0.25">
      <c r="A29" s="13" t="s">
        <v>438</v>
      </c>
      <c r="B29" s="186">
        <v>0</v>
      </c>
      <c r="C29" s="186">
        <v>0</v>
      </c>
      <c r="D29" s="186">
        <f t="shared" si="6"/>
        <v>0</v>
      </c>
      <c r="E29" s="186">
        <v>0</v>
      </c>
      <c r="F29" s="186">
        <v>0</v>
      </c>
      <c r="G29" s="186">
        <f>+D29-F29</f>
        <v>0</v>
      </c>
    </row>
    <row r="30" spans="1:7" ht="20.100000000000001" customHeight="1" x14ac:dyDescent="0.25">
      <c r="A30" s="13" t="s">
        <v>432</v>
      </c>
      <c r="B30" s="186">
        <v>0</v>
      </c>
      <c r="C30" s="186">
        <v>0</v>
      </c>
      <c r="D30" s="186">
        <f t="shared" si="6"/>
        <v>0</v>
      </c>
      <c r="E30" s="186">
        <v>0</v>
      </c>
      <c r="F30" s="186">
        <v>0</v>
      </c>
      <c r="G30" s="186">
        <f>+D30-F30</f>
        <v>0</v>
      </c>
    </row>
    <row r="31" spans="1:7" ht="30" customHeight="1" x14ac:dyDescent="0.25">
      <c r="A31" s="84" t="s">
        <v>434</v>
      </c>
      <c r="B31" s="188">
        <f t="shared" ref="B31:G31" si="9">+B8+B20</f>
        <v>6482000</v>
      </c>
      <c r="C31" s="188">
        <f t="shared" si="9"/>
        <v>185605</v>
      </c>
      <c r="D31" s="188">
        <f t="shared" si="9"/>
        <v>6667605</v>
      </c>
      <c r="E31" s="188">
        <f t="shared" si="9"/>
        <v>6643053</v>
      </c>
      <c r="F31" s="188">
        <f t="shared" si="9"/>
        <v>6643053</v>
      </c>
      <c r="G31" s="188">
        <f t="shared" si="9"/>
        <v>24552</v>
      </c>
    </row>
    <row r="32" spans="1:7" ht="9.9499999999999993" customHeight="1" thickBot="1" x14ac:dyDescent="0.3">
      <c r="A32" s="85"/>
      <c r="B32" s="192"/>
      <c r="C32" s="192"/>
      <c r="D32" s="192"/>
      <c r="E32" s="192"/>
      <c r="F32" s="192"/>
      <c r="G32" s="192"/>
    </row>
    <row r="34" spans="1:9" x14ac:dyDescent="0.25">
      <c r="A34" s="193" t="s">
        <v>686</v>
      </c>
      <c r="B34" s="16"/>
      <c r="C34" s="16"/>
      <c r="D34" s="16"/>
      <c r="E34" s="16"/>
      <c r="F34" s="16"/>
      <c r="G34" s="16"/>
      <c r="H34" s="16"/>
      <c r="I34" s="16"/>
    </row>
    <row r="35" spans="1:9" x14ac:dyDescent="0.25">
      <c r="A35" t="s">
        <v>700</v>
      </c>
    </row>
    <row r="36" spans="1:9" x14ac:dyDescent="0.25">
      <c r="A36" t="s">
        <v>701</v>
      </c>
    </row>
    <row r="38" spans="1:9" x14ac:dyDescent="0.25">
      <c r="A38" s="232" t="s">
        <v>737</v>
      </c>
    </row>
  </sheetData>
  <mergeCells count="8">
    <mergeCell ref="A6:A7"/>
    <mergeCell ref="B6:F6"/>
    <mergeCell ref="G6:G7"/>
    <mergeCell ref="A1:G1"/>
    <mergeCell ref="A2:G2"/>
    <mergeCell ref="A3:G3"/>
    <mergeCell ref="A4:G4"/>
    <mergeCell ref="A5:G5"/>
  </mergeCells>
  <hyperlinks>
    <hyperlink ref="A38" location="LDF!A1" display="LDF!A1"/>
  </hyperlinks>
  <pageMargins left="0.70866141732283472" right="0.70866141732283472" top="0.74803149606299213" bottom="1.5748031496062993" header="0.31496062992125984" footer="0.98425196850393704"/>
  <pageSetup scale="83" fitToHeight="0" orientation="portrait" r:id="rId1"/>
  <headerFooter alignWithMargins="0">
    <oddFooter>&amp;L______&amp;UC.P. Micaela Márquez Rivera&amp;U_____
Jefa de Departamento de Administración&amp;C_____&amp;UArq. José Antonio Mario Sandoval Ahuactzin&amp;U_____
Director General&amp;RPágina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1"/>
  <sheetViews>
    <sheetView view="pageBreakPreview" zoomScale="130" zoomScaleNormal="130" zoomScaleSheetLayoutView="130" workbookViewId="0">
      <selection activeCell="D8" sqref="D8"/>
    </sheetView>
  </sheetViews>
  <sheetFormatPr baseColWidth="10" defaultRowHeight="15" x14ac:dyDescent="0.25"/>
  <cols>
    <col min="1" max="1" width="47.42578125" customWidth="1"/>
  </cols>
  <sheetData>
    <row r="1" spans="1:7" x14ac:dyDescent="0.25">
      <c r="A1" s="240" t="s">
        <v>439</v>
      </c>
      <c r="B1" s="241"/>
      <c r="C1" s="241"/>
      <c r="D1" s="241"/>
      <c r="E1" s="241"/>
      <c r="F1" s="241"/>
      <c r="G1" s="242"/>
    </row>
    <row r="2" spans="1:7" x14ac:dyDescent="0.25">
      <c r="A2" s="309" t="s">
        <v>440</v>
      </c>
      <c r="B2" s="310"/>
      <c r="C2" s="310"/>
      <c r="D2" s="310"/>
      <c r="E2" s="310"/>
      <c r="F2" s="310"/>
      <c r="G2" s="311"/>
    </row>
    <row r="3" spans="1:7" x14ac:dyDescent="0.25">
      <c r="A3" s="309" t="s">
        <v>2</v>
      </c>
      <c r="B3" s="310"/>
      <c r="C3" s="310"/>
      <c r="D3" s="310"/>
      <c r="E3" s="310"/>
      <c r="F3" s="310"/>
      <c r="G3" s="311"/>
    </row>
    <row r="4" spans="1:7" ht="15.75" thickBot="1" x14ac:dyDescent="0.3">
      <c r="A4" s="312" t="s">
        <v>441</v>
      </c>
      <c r="B4" s="313"/>
      <c r="C4" s="313"/>
      <c r="D4" s="313"/>
      <c r="E4" s="313"/>
      <c r="F4" s="313"/>
      <c r="G4" s="314"/>
    </row>
    <row r="5" spans="1:7" ht="22.5" x14ac:dyDescent="0.25">
      <c r="A5" s="332" t="s">
        <v>442</v>
      </c>
      <c r="B5" s="94" t="s">
        <v>443</v>
      </c>
      <c r="C5" s="336" t="s">
        <v>445</v>
      </c>
      <c r="D5" s="336" t="s">
        <v>446</v>
      </c>
      <c r="E5" s="336" t="s">
        <v>447</v>
      </c>
      <c r="F5" s="336" t="s">
        <v>448</v>
      </c>
      <c r="G5" s="336" t="s">
        <v>449</v>
      </c>
    </row>
    <row r="6" spans="1:7" ht="23.25" thickBot="1" x14ac:dyDescent="0.3">
      <c r="A6" s="333"/>
      <c r="B6" s="95" t="s">
        <v>444</v>
      </c>
      <c r="C6" s="337"/>
      <c r="D6" s="337"/>
      <c r="E6" s="337"/>
      <c r="F6" s="337"/>
      <c r="G6" s="337"/>
    </row>
    <row r="7" spans="1:7" ht="9.9499999999999993" customHeight="1" x14ac:dyDescent="0.25">
      <c r="A7" s="25"/>
      <c r="B7" s="96"/>
      <c r="C7" s="96"/>
      <c r="D7" s="96"/>
      <c r="E7" s="96"/>
      <c r="F7" s="96"/>
      <c r="G7" s="96"/>
    </row>
    <row r="8" spans="1:7" x14ac:dyDescent="0.25">
      <c r="A8" s="90" t="s">
        <v>474</v>
      </c>
      <c r="B8" s="96"/>
      <c r="C8" s="96"/>
      <c r="D8" s="96"/>
      <c r="E8" s="96"/>
      <c r="F8" s="96"/>
      <c r="G8" s="96"/>
    </row>
    <row r="9" spans="1:7" x14ac:dyDescent="0.25">
      <c r="A9" s="90" t="s">
        <v>475</v>
      </c>
      <c r="B9" s="96"/>
      <c r="C9" s="96"/>
      <c r="D9" s="96"/>
      <c r="E9" s="96"/>
      <c r="F9" s="96"/>
      <c r="G9" s="96"/>
    </row>
    <row r="10" spans="1:7" x14ac:dyDescent="0.25">
      <c r="A10" s="91" t="s">
        <v>453</v>
      </c>
      <c r="B10" s="96"/>
      <c r="C10" s="96"/>
      <c r="D10" s="96"/>
      <c r="E10" s="96"/>
      <c r="F10" s="96"/>
      <c r="G10" s="96"/>
    </row>
    <row r="11" spans="1:7" x14ac:dyDescent="0.25">
      <c r="A11" s="91" t="s">
        <v>454</v>
      </c>
      <c r="B11" s="96"/>
      <c r="C11" s="96"/>
      <c r="D11" s="96"/>
      <c r="E11" s="96"/>
      <c r="F11" s="96"/>
      <c r="G11" s="96"/>
    </row>
    <row r="12" spans="1:7" x14ac:dyDescent="0.25">
      <c r="A12" s="91" t="s">
        <v>455</v>
      </c>
      <c r="B12" s="96"/>
      <c r="C12" s="96"/>
      <c r="D12" s="96"/>
      <c r="E12" s="96"/>
      <c r="F12" s="96"/>
      <c r="G12" s="96"/>
    </row>
    <row r="13" spans="1:7" x14ac:dyDescent="0.25">
      <c r="A13" s="91" t="s">
        <v>456</v>
      </c>
      <c r="B13" s="96"/>
      <c r="C13" s="96"/>
      <c r="D13" s="96"/>
      <c r="E13" s="96"/>
      <c r="F13" s="96"/>
      <c r="G13" s="96"/>
    </row>
    <row r="14" spans="1:7" x14ac:dyDescent="0.25">
      <c r="A14" s="91" t="s">
        <v>457</v>
      </c>
      <c r="B14" s="96"/>
      <c r="C14" s="96"/>
      <c r="D14" s="96"/>
      <c r="E14" s="96"/>
      <c r="F14" s="96"/>
      <c r="G14" s="96"/>
    </row>
    <row r="15" spans="1:7" x14ac:dyDescent="0.25">
      <c r="A15" s="91" t="s">
        <v>458</v>
      </c>
      <c r="B15" s="96"/>
      <c r="C15" s="96"/>
      <c r="D15" s="96"/>
      <c r="E15" s="96"/>
      <c r="F15" s="96"/>
      <c r="G15" s="96"/>
    </row>
    <row r="16" spans="1:7" x14ac:dyDescent="0.25">
      <c r="A16" s="91" t="s">
        <v>459</v>
      </c>
      <c r="B16" s="96"/>
      <c r="C16" s="96"/>
      <c r="D16" s="96"/>
      <c r="E16" s="96"/>
      <c r="F16" s="96"/>
      <c r="G16" s="96"/>
    </row>
    <row r="17" spans="1:7" x14ac:dyDescent="0.25">
      <c r="A17" s="91" t="s">
        <v>460</v>
      </c>
      <c r="B17" s="96"/>
      <c r="C17" s="96"/>
      <c r="D17" s="96"/>
      <c r="E17" s="96"/>
      <c r="F17" s="96"/>
      <c r="G17" s="96"/>
    </row>
    <row r="18" spans="1:7" x14ac:dyDescent="0.25">
      <c r="A18" s="91" t="s">
        <v>461</v>
      </c>
      <c r="B18" s="96"/>
      <c r="C18" s="96"/>
      <c r="D18" s="96"/>
      <c r="E18" s="96"/>
      <c r="F18" s="96"/>
      <c r="G18" s="96"/>
    </row>
    <row r="19" spans="1:7" x14ac:dyDescent="0.25">
      <c r="A19" s="91" t="s">
        <v>462</v>
      </c>
      <c r="B19" s="96"/>
      <c r="C19" s="96"/>
      <c r="D19" s="96"/>
      <c r="E19" s="96"/>
      <c r="F19" s="96"/>
      <c r="G19" s="96"/>
    </row>
    <row r="20" spans="1:7" x14ac:dyDescent="0.25">
      <c r="A20" s="91" t="s">
        <v>463</v>
      </c>
      <c r="B20" s="96"/>
      <c r="C20" s="96"/>
      <c r="D20" s="96"/>
      <c r="E20" s="96"/>
      <c r="F20" s="96"/>
      <c r="G20" s="96"/>
    </row>
    <row r="21" spans="1:7" x14ac:dyDescent="0.25">
      <c r="A21" s="91" t="s">
        <v>464</v>
      </c>
      <c r="B21" s="96"/>
      <c r="C21" s="96"/>
      <c r="D21" s="96"/>
      <c r="E21" s="96"/>
      <c r="F21" s="96"/>
      <c r="G21" s="96"/>
    </row>
    <row r="22" spans="1:7" ht="9.9499999999999993" customHeight="1" x14ac:dyDescent="0.25">
      <c r="A22" s="25"/>
      <c r="B22" s="96"/>
      <c r="C22" s="96"/>
      <c r="D22" s="96"/>
      <c r="E22" s="96"/>
      <c r="F22" s="96"/>
      <c r="G22" s="96"/>
    </row>
    <row r="23" spans="1:7" x14ac:dyDescent="0.25">
      <c r="A23" s="92" t="s">
        <v>465</v>
      </c>
      <c r="B23" s="96"/>
      <c r="C23" s="96"/>
      <c r="D23" s="96"/>
      <c r="E23" s="96"/>
      <c r="F23" s="96"/>
      <c r="G23" s="96"/>
    </row>
    <row r="24" spans="1:7" x14ac:dyDescent="0.25">
      <c r="A24" s="91" t="s">
        <v>466</v>
      </c>
      <c r="B24" s="96"/>
      <c r="C24" s="96"/>
      <c r="D24" s="96"/>
      <c r="E24" s="96"/>
      <c r="F24" s="96"/>
      <c r="G24" s="96"/>
    </row>
    <row r="25" spans="1:7" x14ac:dyDescent="0.25">
      <c r="A25" s="91" t="s">
        <v>467</v>
      </c>
      <c r="B25" s="96"/>
      <c r="C25" s="96"/>
      <c r="D25" s="96"/>
      <c r="E25" s="96"/>
      <c r="F25" s="96"/>
      <c r="G25" s="96"/>
    </row>
    <row r="26" spans="1:7" x14ac:dyDescent="0.25">
      <c r="A26" s="91" t="s">
        <v>468</v>
      </c>
      <c r="B26" s="96"/>
      <c r="C26" s="96"/>
      <c r="D26" s="96"/>
      <c r="E26" s="96"/>
      <c r="F26" s="96"/>
      <c r="G26" s="96"/>
    </row>
    <row r="27" spans="1:7" ht="22.5" x14ac:dyDescent="0.25">
      <c r="A27" s="91" t="s">
        <v>469</v>
      </c>
      <c r="B27" s="96"/>
      <c r="C27" s="96"/>
      <c r="D27" s="96"/>
      <c r="E27" s="96"/>
      <c r="F27" s="96"/>
      <c r="G27" s="96"/>
    </row>
    <row r="28" spans="1:7" x14ac:dyDescent="0.25">
      <c r="A28" s="91" t="s">
        <v>470</v>
      </c>
      <c r="B28" s="96"/>
      <c r="C28" s="96"/>
      <c r="D28" s="96"/>
      <c r="E28" s="96"/>
      <c r="F28" s="96"/>
      <c r="G28" s="96"/>
    </row>
    <row r="29" spans="1:7" ht="9.9499999999999993" customHeight="1" x14ac:dyDescent="0.25">
      <c r="A29" s="25"/>
      <c r="B29" s="96"/>
      <c r="C29" s="96"/>
      <c r="D29" s="96"/>
      <c r="E29" s="96"/>
      <c r="F29" s="96"/>
      <c r="G29" s="96"/>
    </row>
    <row r="30" spans="1:7" x14ac:dyDescent="0.25">
      <c r="A30" s="92" t="s">
        <v>471</v>
      </c>
      <c r="B30" s="96"/>
      <c r="C30" s="96"/>
      <c r="D30" s="96"/>
      <c r="E30" s="96"/>
      <c r="F30" s="96"/>
      <c r="G30" s="96"/>
    </row>
    <row r="31" spans="1:7" x14ac:dyDescent="0.25">
      <c r="A31" s="91" t="s">
        <v>472</v>
      </c>
      <c r="B31" s="96"/>
      <c r="C31" s="96"/>
      <c r="D31" s="96"/>
      <c r="E31" s="96"/>
      <c r="F31" s="96"/>
      <c r="G31" s="96"/>
    </row>
    <row r="32" spans="1:7" ht="9.9499999999999993" customHeight="1" x14ac:dyDescent="0.25">
      <c r="A32" s="25"/>
      <c r="B32" s="96"/>
      <c r="C32" s="96"/>
      <c r="D32" s="96"/>
      <c r="E32" s="96"/>
      <c r="F32" s="96"/>
      <c r="G32" s="96"/>
    </row>
    <row r="33" spans="1:7" x14ac:dyDescent="0.25">
      <c r="A33" s="92" t="s">
        <v>473</v>
      </c>
      <c r="B33" s="96"/>
      <c r="C33" s="96"/>
      <c r="D33" s="96"/>
      <c r="E33" s="96"/>
      <c r="F33" s="96"/>
      <c r="G33" s="96"/>
    </row>
    <row r="34" spans="1:7" ht="9.9499999999999993" customHeight="1" x14ac:dyDescent="0.25">
      <c r="A34" s="25"/>
      <c r="B34" s="96"/>
      <c r="C34" s="96"/>
      <c r="D34" s="96"/>
      <c r="E34" s="96"/>
      <c r="F34" s="96"/>
      <c r="G34" s="96"/>
    </row>
    <row r="35" spans="1:7" x14ac:dyDescent="0.25">
      <c r="A35" s="48" t="s">
        <v>286</v>
      </c>
      <c r="B35" s="96"/>
      <c r="C35" s="96"/>
      <c r="D35" s="96"/>
      <c r="E35" s="96"/>
      <c r="F35" s="96"/>
      <c r="G35" s="96"/>
    </row>
    <row r="36" spans="1:7" ht="22.5" x14ac:dyDescent="0.25">
      <c r="A36" s="50" t="s">
        <v>476</v>
      </c>
      <c r="B36" s="96"/>
      <c r="C36" s="96"/>
      <c r="D36" s="96"/>
      <c r="E36" s="96"/>
      <c r="F36" s="96"/>
      <c r="G36" s="96"/>
    </row>
    <row r="37" spans="1:7" ht="22.5" x14ac:dyDescent="0.25">
      <c r="A37" s="50" t="s">
        <v>477</v>
      </c>
      <c r="B37" s="96"/>
      <c r="C37" s="96"/>
      <c r="D37" s="96"/>
      <c r="E37" s="96"/>
      <c r="F37" s="96"/>
      <c r="G37" s="96"/>
    </row>
    <row r="38" spans="1:7" x14ac:dyDescent="0.25">
      <c r="A38" s="48" t="s">
        <v>452</v>
      </c>
      <c r="B38" s="96"/>
      <c r="C38" s="96"/>
      <c r="D38" s="96"/>
      <c r="E38" s="96"/>
      <c r="F38" s="96"/>
      <c r="G38" s="96"/>
    </row>
    <row r="39" spans="1:7" ht="15.75" thickBot="1" x14ac:dyDescent="0.3">
      <c r="A39" s="93"/>
      <c r="B39" s="97"/>
      <c r="C39" s="97"/>
      <c r="D39" s="97"/>
      <c r="E39" s="97"/>
      <c r="F39" s="97"/>
      <c r="G39" s="97"/>
    </row>
    <row r="41" spans="1:7" x14ac:dyDescent="0.25">
      <c r="A41" s="232" t="s">
        <v>737</v>
      </c>
    </row>
  </sheetData>
  <mergeCells count="10">
    <mergeCell ref="A1:G1"/>
    <mergeCell ref="A2:G2"/>
    <mergeCell ref="A3:G3"/>
    <mergeCell ref="A4:G4"/>
    <mergeCell ref="A5:A6"/>
    <mergeCell ref="C5:C6"/>
    <mergeCell ref="D5:D6"/>
    <mergeCell ref="E5:E6"/>
    <mergeCell ref="F5:F6"/>
    <mergeCell ref="G5:G6"/>
  </mergeCells>
  <hyperlinks>
    <hyperlink ref="A41" location="LDF!A1" display="LDF!A1"/>
  </hyperlinks>
  <pageMargins left="0.7" right="0.7" top="0.75" bottom="0.75" header="0.3" footer="0.3"/>
  <pageSetup scale="77"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3"/>
  <sheetViews>
    <sheetView view="pageBreakPreview" zoomScale="115" zoomScaleNormal="115" zoomScaleSheetLayoutView="115" workbookViewId="0">
      <selection activeCell="A33" sqref="A33"/>
    </sheetView>
  </sheetViews>
  <sheetFormatPr baseColWidth="10" defaultRowHeight="15" x14ac:dyDescent="0.25"/>
  <cols>
    <col min="1" max="1" width="43" customWidth="1"/>
    <col min="2" max="2" width="13.140625" customWidth="1"/>
  </cols>
  <sheetData>
    <row r="1" spans="1:7" x14ac:dyDescent="0.25">
      <c r="A1" s="240" t="s">
        <v>478</v>
      </c>
      <c r="B1" s="241"/>
      <c r="C1" s="241"/>
      <c r="D1" s="241"/>
      <c r="E1" s="241"/>
      <c r="F1" s="241"/>
      <c r="G1" s="242"/>
    </row>
    <row r="2" spans="1:7" x14ac:dyDescent="0.25">
      <c r="A2" s="309" t="s">
        <v>479</v>
      </c>
      <c r="B2" s="310"/>
      <c r="C2" s="310"/>
      <c r="D2" s="310"/>
      <c r="E2" s="310"/>
      <c r="F2" s="310"/>
      <c r="G2" s="311"/>
    </row>
    <row r="3" spans="1:7" x14ac:dyDescent="0.25">
      <c r="A3" s="309" t="s">
        <v>2</v>
      </c>
      <c r="B3" s="310"/>
      <c r="C3" s="310"/>
      <c r="D3" s="310"/>
      <c r="E3" s="310"/>
      <c r="F3" s="310"/>
      <c r="G3" s="311"/>
    </row>
    <row r="4" spans="1:7" ht="15.75" thickBot="1" x14ac:dyDescent="0.3">
      <c r="A4" s="312" t="s">
        <v>480</v>
      </c>
      <c r="B4" s="313"/>
      <c r="C4" s="313"/>
      <c r="D4" s="313"/>
      <c r="E4" s="313"/>
      <c r="F4" s="313"/>
      <c r="G4" s="314"/>
    </row>
    <row r="5" spans="1:7" ht="56.25" customHeight="1" thickBot="1" x14ac:dyDescent="0.3">
      <c r="A5" s="98" t="s">
        <v>442</v>
      </c>
      <c r="B5" s="99" t="s">
        <v>493</v>
      </c>
      <c r="C5" s="99" t="s">
        <v>445</v>
      </c>
      <c r="D5" s="99" t="s">
        <v>446</v>
      </c>
      <c r="E5" s="99" t="s">
        <v>447</v>
      </c>
      <c r="F5" s="99" t="s">
        <v>448</v>
      </c>
      <c r="G5" s="99" t="s">
        <v>449</v>
      </c>
    </row>
    <row r="6" spans="1:7" x14ac:dyDescent="0.25">
      <c r="A6" s="92" t="s">
        <v>481</v>
      </c>
      <c r="B6" s="11"/>
      <c r="C6" s="11"/>
      <c r="D6" s="11"/>
      <c r="E6" s="11"/>
      <c r="F6" s="11"/>
      <c r="G6" s="11"/>
    </row>
    <row r="7" spans="1:7" x14ac:dyDescent="0.25">
      <c r="A7" s="91" t="s">
        <v>482</v>
      </c>
      <c r="B7" s="11"/>
      <c r="C7" s="11"/>
      <c r="D7" s="11"/>
      <c r="E7" s="11"/>
      <c r="F7" s="11"/>
      <c r="G7" s="11"/>
    </row>
    <row r="8" spans="1:7" x14ac:dyDescent="0.25">
      <c r="A8" s="91" t="s">
        <v>483</v>
      </c>
      <c r="B8" s="11"/>
      <c r="C8" s="11"/>
      <c r="D8" s="11"/>
      <c r="E8" s="11"/>
      <c r="F8" s="11"/>
      <c r="G8" s="11"/>
    </row>
    <row r="9" spans="1:7" x14ac:dyDescent="0.25">
      <c r="A9" s="91" t="s">
        <v>484</v>
      </c>
      <c r="B9" s="11"/>
      <c r="C9" s="11"/>
      <c r="D9" s="11"/>
      <c r="E9" s="11"/>
      <c r="F9" s="11"/>
      <c r="G9" s="11"/>
    </row>
    <row r="10" spans="1:7" x14ac:dyDescent="0.25">
      <c r="A10" s="91" t="s">
        <v>494</v>
      </c>
      <c r="B10" s="11"/>
      <c r="C10" s="11"/>
      <c r="D10" s="11"/>
      <c r="E10" s="11"/>
      <c r="F10" s="11"/>
      <c r="G10" s="11"/>
    </row>
    <row r="11" spans="1:7" x14ac:dyDescent="0.25">
      <c r="A11" s="91" t="s">
        <v>495</v>
      </c>
      <c r="B11" s="11"/>
      <c r="C11" s="11"/>
      <c r="D11" s="11"/>
      <c r="E11" s="11"/>
      <c r="F11" s="11"/>
      <c r="G11" s="11"/>
    </row>
    <row r="12" spans="1:7" x14ac:dyDescent="0.25">
      <c r="A12" s="91" t="s">
        <v>485</v>
      </c>
      <c r="B12" s="11"/>
      <c r="C12" s="11"/>
      <c r="D12" s="11"/>
      <c r="E12" s="11"/>
      <c r="F12" s="11"/>
      <c r="G12" s="11"/>
    </row>
    <row r="13" spans="1:7" x14ac:dyDescent="0.25">
      <c r="A13" s="91" t="s">
        <v>486</v>
      </c>
      <c r="B13" s="11"/>
      <c r="C13" s="11"/>
      <c r="D13" s="11"/>
      <c r="E13" s="11"/>
      <c r="F13" s="11"/>
      <c r="G13" s="11"/>
    </row>
    <row r="14" spans="1:7" x14ac:dyDescent="0.25">
      <c r="A14" s="91" t="s">
        <v>487</v>
      </c>
      <c r="B14" s="11"/>
      <c r="C14" s="11"/>
      <c r="D14" s="11"/>
      <c r="E14" s="11"/>
      <c r="F14" s="11"/>
      <c r="G14" s="11"/>
    </row>
    <row r="15" spans="1:7" x14ac:dyDescent="0.25">
      <c r="A15" s="91" t="s">
        <v>488</v>
      </c>
      <c r="B15" s="11"/>
      <c r="C15" s="11"/>
      <c r="D15" s="11"/>
      <c r="E15" s="11"/>
      <c r="F15" s="11"/>
      <c r="G15" s="11"/>
    </row>
    <row r="16" spans="1:7" x14ac:dyDescent="0.25">
      <c r="A16" s="91" t="s">
        <v>489</v>
      </c>
      <c r="B16" s="11"/>
      <c r="C16" s="11"/>
      <c r="D16" s="11"/>
      <c r="E16" s="11"/>
      <c r="F16" s="11"/>
      <c r="G16" s="11"/>
    </row>
    <row r="17" spans="1:7" ht="9.9499999999999993" customHeight="1" x14ac:dyDescent="0.25">
      <c r="A17" s="25"/>
      <c r="B17" s="11"/>
      <c r="C17" s="11"/>
      <c r="D17" s="11"/>
      <c r="E17" s="11"/>
      <c r="F17" s="11"/>
      <c r="G17" s="11"/>
    </row>
    <row r="18" spans="1:7" x14ac:dyDescent="0.25">
      <c r="A18" s="92" t="s">
        <v>490</v>
      </c>
      <c r="B18" s="11"/>
      <c r="C18" s="11"/>
      <c r="D18" s="11"/>
      <c r="E18" s="11"/>
      <c r="F18" s="11"/>
      <c r="G18" s="11"/>
    </row>
    <row r="19" spans="1:7" x14ac:dyDescent="0.25">
      <c r="A19" s="91" t="s">
        <v>482</v>
      </c>
      <c r="B19" s="11"/>
      <c r="C19" s="11"/>
      <c r="D19" s="11"/>
      <c r="E19" s="11"/>
      <c r="F19" s="11"/>
      <c r="G19" s="11"/>
    </row>
    <row r="20" spans="1:7" x14ac:dyDescent="0.25">
      <c r="A20" s="91" t="s">
        <v>483</v>
      </c>
      <c r="B20" s="11"/>
      <c r="C20" s="11"/>
      <c r="D20" s="11"/>
      <c r="E20" s="11"/>
      <c r="F20" s="11"/>
      <c r="G20" s="11"/>
    </row>
    <row r="21" spans="1:7" x14ac:dyDescent="0.25">
      <c r="A21" s="91" t="s">
        <v>484</v>
      </c>
      <c r="B21" s="11"/>
      <c r="C21" s="11"/>
      <c r="D21" s="11"/>
      <c r="E21" s="11"/>
      <c r="F21" s="11"/>
      <c r="G21" s="11"/>
    </row>
    <row r="22" spans="1:7" x14ac:dyDescent="0.25">
      <c r="A22" s="91" t="s">
        <v>494</v>
      </c>
      <c r="B22" s="11"/>
      <c r="C22" s="11"/>
      <c r="D22" s="11"/>
      <c r="E22" s="11"/>
      <c r="F22" s="11"/>
      <c r="G22" s="11"/>
    </row>
    <row r="23" spans="1:7" x14ac:dyDescent="0.25">
      <c r="A23" s="91" t="s">
        <v>495</v>
      </c>
      <c r="B23" s="11"/>
      <c r="C23" s="11"/>
      <c r="D23" s="11"/>
      <c r="E23" s="11"/>
      <c r="F23" s="11"/>
      <c r="G23" s="11"/>
    </row>
    <row r="24" spans="1:7" x14ac:dyDescent="0.25">
      <c r="A24" s="91" t="s">
        <v>485</v>
      </c>
      <c r="B24" s="11"/>
      <c r="C24" s="11"/>
      <c r="D24" s="11"/>
      <c r="E24" s="11"/>
      <c r="F24" s="11"/>
      <c r="G24" s="11"/>
    </row>
    <row r="25" spans="1:7" x14ac:dyDescent="0.25">
      <c r="A25" s="91" t="s">
        <v>486</v>
      </c>
      <c r="B25" s="11"/>
      <c r="C25" s="11"/>
      <c r="D25" s="11"/>
      <c r="E25" s="11"/>
      <c r="F25" s="11"/>
      <c r="G25" s="11"/>
    </row>
    <row r="26" spans="1:7" x14ac:dyDescent="0.25">
      <c r="A26" s="91" t="s">
        <v>487</v>
      </c>
      <c r="B26" s="11"/>
      <c r="C26" s="11"/>
      <c r="D26" s="11"/>
      <c r="E26" s="11"/>
      <c r="F26" s="11"/>
      <c r="G26" s="11"/>
    </row>
    <row r="27" spans="1:7" x14ac:dyDescent="0.25">
      <c r="A27" s="91" t="s">
        <v>491</v>
      </c>
      <c r="B27" s="11"/>
      <c r="C27" s="11"/>
      <c r="D27" s="11"/>
      <c r="E27" s="11"/>
      <c r="F27" s="11"/>
      <c r="G27" s="11"/>
    </row>
    <row r="28" spans="1:7" x14ac:dyDescent="0.25">
      <c r="A28" s="91" t="s">
        <v>489</v>
      </c>
      <c r="B28" s="11"/>
      <c r="C28" s="11"/>
      <c r="D28" s="11"/>
      <c r="E28" s="11"/>
      <c r="F28" s="11"/>
      <c r="G28" s="11"/>
    </row>
    <row r="29" spans="1:7" ht="9.9499999999999993" customHeight="1" x14ac:dyDescent="0.25">
      <c r="A29" s="25"/>
      <c r="B29" s="11"/>
      <c r="C29" s="11"/>
      <c r="D29" s="11"/>
      <c r="E29" s="11"/>
      <c r="F29" s="11"/>
      <c r="G29" s="11"/>
    </row>
    <row r="30" spans="1:7" x14ac:dyDescent="0.25">
      <c r="A30" s="92" t="s">
        <v>492</v>
      </c>
      <c r="B30" s="11"/>
      <c r="C30" s="11"/>
      <c r="D30" s="11"/>
      <c r="E30" s="11"/>
      <c r="F30" s="11"/>
      <c r="G30" s="11"/>
    </row>
    <row r="31" spans="1:7" ht="9.9499999999999993" customHeight="1" thickBot="1" x14ac:dyDescent="0.3">
      <c r="A31" s="83"/>
      <c r="B31" s="15"/>
      <c r="C31" s="15"/>
      <c r="D31" s="15"/>
      <c r="E31" s="15"/>
      <c r="F31" s="15"/>
      <c r="G31" s="15"/>
    </row>
    <row r="33" spans="1:1" x14ac:dyDescent="0.25">
      <c r="A33" s="232" t="s">
        <v>737</v>
      </c>
    </row>
  </sheetData>
  <mergeCells count="4">
    <mergeCell ref="A1:G1"/>
    <mergeCell ref="A2:G2"/>
    <mergeCell ref="A3:G3"/>
    <mergeCell ref="A4:G4"/>
  </mergeCells>
  <hyperlinks>
    <hyperlink ref="A33" location="LDF!A1" display="LDF!A1"/>
  </hyperlinks>
  <pageMargins left="0.7" right="0.7" top="0.75" bottom="0.75" header="0.3" footer="0.3"/>
  <pageSetup scale="7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9"/>
  <sheetViews>
    <sheetView view="pageBreakPreview" zoomScale="130" zoomScaleNormal="115" zoomScaleSheetLayoutView="130" workbookViewId="0">
      <selection activeCell="A39" sqref="A39"/>
    </sheetView>
  </sheetViews>
  <sheetFormatPr baseColWidth="10" defaultRowHeight="15" x14ac:dyDescent="0.25"/>
  <cols>
    <col min="1" max="1" width="43.28515625" customWidth="1"/>
  </cols>
  <sheetData>
    <row r="1" spans="1:7" x14ac:dyDescent="0.25">
      <c r="A1" s="240" t="s">
        <v>439</v>
      </c>
      <c r="B1" s="241"/>
      <c r="C1" s="241"/>
      <c r="D1" s="241"/>
      <c r="E1" s="241"/>
      <c r="F1" s="241"/>
      <c r="G1" s="242"/>
    </row>
    <row r="2" spans="1:7" x14ac:dyDescent="0.25">
      <c r="A2" s="309" t="s">
        <v>496</v>
      </c>
      <c r="B2" s="310"/>
      <c r="C2" s="310"/>
      <c r="D2" s="310"/>
      <c r="E2" s="310"/>
      <c r="F2" s="310"/>
      <c r="G2" s="311"/>
    </row>
    <row r="3" spans="1:7" ht="15.75" thickBot="1" x14ac:dyDescent="0.3">
      <c r="A3" s="312" t="s">
        <v>2</v>
      </c>
      <c r="B3" s="313"/>
      <c r="C3" s="313"/>
      <c r="D3" s="313"/>
      <c r="E3" s="313"/>
      <c r="F3" s="313"/>
      <c r="G3" s="314"/>
    </row>
    <row r="4" spans="1:7" ht="34.5" thickBot="1" x14ac:dyDescent="0.3">
      <c r="A4" s="98" t="s">
        <v>442</v>
      </c>
      <c r="B4" s="100" t="s">
        <v>497</v>
      </c>
      <c r="C4" s="100" t="s">
        <v>498</v>
      </c>
      <c r="D4" s="100" t="s">
        <v>499</v>
      </c>
      <c r="E4" s="100" t="s">
        <v>500</v>
      </c>
      <c r="F4" s="100" t="s">
        <v>501</v>
      </c>
      <c r="G4" s="100" t="s">
        <v>502</v>
      </c>
    </row>
    <row r="5" spans="1:7" ht="9.9499999999999993" customHeight="1" x14ac:dyDescent="0.25">
      <c r="A5" s="25"/>
      <c r="B5" s="11"/>
      <c r="C5" s="11"/>
      <c r="D5" s="11"/>
      <c r="E5" s="11"/>
      <c r="F5" s="11"/>
      <c r="G5" s="11"/>
    </row>
    <row r="6" spans="1:7" ht="22.5" x14ac:dyDescent="0.25">
      <c r="A6" s="92" t="s">
        <v>503</v>
      </c>
      <c r="B6" s="11"/>
      <c r="C6" s="11"/>
      <c r="D6" s="11"/>
      <c r="E6" s="11"/>
      <c r="F6" s="11"/>
      <c r="G6" s="11"/>
    </row>
    <row r="7" spans="1:7" x14ac:dyDescent="0.25">
      <c r="A7" s="101" t="s">
        <v>453</v>
      </c>
      <c r="B7" s="11"/>
      <c r="C7" s="11"/>
      <c r="D7" s="11"/>
      <c r="E7" s="11"/>
      <c r="F7" s="11"/>
      <c r="G7" s="11"/>
    </row>
    <row r="8" spans="1:7" x14ac:dyDescent="0.25">
      <c r="A8" s="101" t="s">
        <v>454</v>
      </c>
      <c r="B8" s="11"/>
      <c r="C8" s="11"/>
      <c r="D8" s="11"/>
      <c r="E8" s="11"/>
      <c r="F8" s="11"/>
      <c r="G8" s="11"/>
    </row>
    <row r="9" spans="1:7" x14ac:dyDescent="0.25">
      <c r="A9" s="101" t="s">
        <v>455</v>
      </c>
      <c r="B9" s="11"/>
      <c r="C9" s="11"/>
      <c r="D9" s="11"/>
      <c r="E9" s="11"/>
      <c r="F9" s="11"/>
      <c r="G9" s="11"/>
    </row>
    <row r="10" spans="1:7" x14ac:dyDescent="0.25">
      <c r="A10" s="101" t="s">
        <v>456</v>
      </c>
      <c r="B10" s="11"/>
      <c r="C10" s="11"/>
      <c r="D10" s="11"/>
      <c r="E10" s="11"/>
      <c r="F10" s="11"/>
      <c r="G10" s="11"/>
    </row>
    <row r="11" spans="1:7" x14ac:dyDescent="0.25">
      <c r="A11" s="101" t="s">
        <v>457</v>
      </c>
      <c r="B11" s="11"/>
      <c r="C11" s="11"/>
      <c r="D11" s="11"/>
      <c r="E11" s="11"/>
      <c r="F11" s="11"/>
      <c r="G11" s="11"/>
    </row>
    <row r="12" spans="1:7" x14ac:dyDescent="0.25">
      <c r="A12" s="101" t="s">
        <v>458</v>
      </c>
      <c r="B12" s="11"/>
      <c r="C12" s="11"/>
      <c r="D12" s="11"/>
      <c r="E12" s="11"/>
      <c r="F12" s="11"/>
      <c r="G12" s="11"/>
    </row>
    <row r="13" spans="1:7" x14ac:dyDescent="0.25">
      <c r="A13" s="101" t="s">
        <v>459</v>
      </c>
      <c r="B13" s="11"/>
      <c r="C13" s="11"/>
      <c r="D13" s="11"/>
      <c r="E13" s="11"/>
      <c r="F13" s="11"/>
      <c r="G13" s="11"/>
    </row>
    <row r="14" spans="1:7" x14ac:dyDescent="0.25">
      <c r="A14" s="101" t="s">
        <v>460</v>
      </c>
      <c r="B14" s="11"/>
      <c r="C14" s="11"/>
      <c r="D14" s="11"/>
      <c r="E14" s="11"/>
      <c r="F14" s="11"/>
      <c r="G14" s="11"/>
    </row>
    <row r="15" spans="1:7" x14ac:dyDescent="0.25">
      <c r="A15" s="101" t="s">
        <v>509</v>
      </c>
      <c r="B15" s="11"/>
      <c r="C15" s="11"/>
      <c r="D15" s="11"/>
      <c r="E15" s="11"/>
      <c r="F15" s="11"/>
      <c r="G15" s="11"/>
    </row>
    <row r="16" spans="1:7" x14ac:dyDescent="0.25">
      <c r="A16" s="101" t="s">
        <v>504</v>
      </c>
      <c r="B16" s="11"/>
      <c r="C16" s="11"/>
      <c r="D16" s="11"/>
      <c r="E16" s="11"/>
      <c r="F16" s="11"/>
      <c r="G16" s="11"/>
    </row>
    <row r="17" spans="1:7" x14ac:dyDescent="0.25">
      <c r="A17" s="101" t="s">
        <v>463</v>
      </c>
      <c r="B17" s="11"/>
      <c r="C17" s="11"/>
      <c r="D17" s="11"/>
      <c r="E17" s="11"/>
      <c r="F17" s="11"/>
      <c r="G17" s="11"/>
    </row>
    <row r="18" spans="1:7" x14ac:dyDescent="0.25">
      <c r="A18" s="101" t="s">
        <v>464</v>
      </c>
      <c r="B18" s="11"/>
      <c r="C18" s="11"/>
      <c r="D18" s="11"/>
      <c r="E18" s="11"/>
      <c r="F18" s="11"/>
      <c r="G18" s="11"/>
    </row>
    <row r="19" spans="1:7" ht="9.9499999999999993" customHeight="1" x14ac:dyDescent="0.25">
      <c r="A19" s="50"/>
      <c r="B19" s="11"/>
      <c r="C19" s="11"/>
      <c r="D19" s="11"/>
      <c r="E19" s="11"/>
      <c r="F19" s="11"/>
      <c r="G19" s="11"/>
    </row>
    <row r="20" spans="1:7" ht="22.5" x14ac:dyDescent="0.25">
      <c r="A20" s="92" t="s">
        <v>505</v>
      </c>
      <c r="B20" s="11"/>
      <c r="C20" s="11"/>
      <c r="D20" s="11"/>
      <c r="E20" s="11"/>
      <c r="F20" s="11"/>
      <c r="G20" s="11"/>
    </row>
    <row r="21" spans="1:7" x14ac:dyDescent="0.25">
      <c r="A21" s="101" t="s">
        <v>466</v>
      </c>
      <c r="B21" s="11"/>
      <c r="C21" s="11"/>
      <c r="D21" s="11"/>
      <c r="E21" s="11"/>
      <c r="F21" s="11"/>
      <c r="G21" s="11"/>
    </row>
    <row r="22" spans="1:7" x14ac:dyDescent="0.25">
      <c r="A22" s="101" t="s">
        <v>467</v>
      </c>
      <c r="B22" s="11"/>
      <c r="C22" s="11"/>
      <c r="D22" s="11"/>
      <c r="E22" s="11"/>
      <c r="F22" s="11"/>
      <c r="G22" s="11"/>
    </row>
    <row r="23" spans="1:7" x14ac:dyDescent="0.25">
      <c r="A23" s="101" t="s">
        <v>468</v>
      </c>
      <c r="B23" s="11"/>
      <c r="C23" s="11"/>
      <c r="D23" s="11"/>
      <c r="E23" s="11"/>
      <c r="F23" s="11"/>
      <c r="G23" s="11"/>
    </row>
    <row r="24" spans="1:7" x14ac:dyDescent="0.25">
      <c r="A24" s="101" t="s">
        <v>508</v>
      </c>
      <c r="B24" s="11"/>
      <c r="C24" s="11"/>
      <c r="D24" s="11"/>
      <c r="E24" s="11"/>
      <c r="F24" s="11"/>
      <c r="G24" s="11"/>
    </row>
    <row r="25" spans="1:7" x14ac:dyDescent="0.25">
      <c r="A25" s="101" t="s">
        <v>510</v>
      </c>
      <c r="B25" s="11"/>
      <c r="C25" s="11"/>
      <c r="D25" s="11"/>
      <c r="E25" s="11"/>
      <c r="F25" s="11"/>
      <c r="G25" s="11"/>
    </row>
    <row r="26" spans="1:7" x14ac:dyDescent="0.25">
      <c r="A26" s="101" t="s">
        <v>470</v>
      </c>
      <c r="B26" s="11"/>
      <c r="C26" s="11"/>
      <c r="D26" s="11"/>
      <c r="E26" s="11"/>
      <c r="F26" s="11"/>
      <c r="G26" s="11"/>
    </row>
    <row r="27" spans="1:7" ht="9.9499999999999993" customHeight="1" x14ac:dyDescent="0.25">
      <c r="A27" s="50"/>
      <c r="B27" s="11"/>
      <c r="C27" s="11"/>
      <c r="D27" s="11"/>
      <c r="E27" s="11"/>
      <c r="F27" s="11"/>
      <c r="G27" s="11"/>
    </row>
    <row r="28" spans="1:7" x14ac:dyDescent="0.25">
      <c r="A28" s="92" t="s">
        <v>506</v>
      </c>
      <c r="B28" s="11"/>
      <c r="C28" s="11"/>
      <c r="D28" s="11"/>
      <c r="E28" s="11"/>
      <c r="F28" s="11"/>
      <c r="G28" s="11"/>
    </row>
    <row r="29" spans="1:7" x14ac:dyDescent="0.25">
      <c r="A29" s="50" t="s">
        <v>511</v>
      </c>
      <c r="B29" s="11"/>
      <c r="C29" s="11"/>
      <c r="D29" s="11"/>
      <c r="E29" s="11"/>
      <c r="F29" s="11"/>
      <c r="G29" s="11"/>
    </row>
    <row r="30" spans="1:7" ht="9.9499999999999993" customHeight="1" x14ac:dyDescent="0.25">
      <c r="A30" s="50"/>
      <c r="B30" s="11"/>
      <c r="C30" s="11"/>
      <c r="D30" s="11"/>
      <c r="E30" s="11"/>
      <c r="F30" s="11"/>
      <c r="G30" s="11"/>
    </row>
    <row r="31" spans="1:7" x14ac:dyDescent="0.25">
      <c r="A31" s="92" t="s">
        <v>507</v>
      </c>
      <c r="B31" s="11"/>
      <c r="C31" s="11"/>
      <c r="D31" s="11"/>
      <c r="E31" s="11"/>
      <c r="F31" s="11"/>
      <c r="G31" s="11"/>
    </row>
    <row r="32" spans="1:7" ht="9.9499999999999993" customHeight="1" x14ac:dyDescent="0.25">
      <c r="A32" s="50"/>
      <c r="B32" s="11"/>
      <c r="C32" s="11"/>
      <c r="D32" s="11"/>
      <c r="E32" s="11"/>
      <c r="F32" s="11"/>
      <c r="G32" s="11"/>
    </row>
    <row r="33" spans="1:7" x14ac:dyDescent="0.25">
      <c r="A33" s="48" t="s">
        <v>286</v>
      </c>
      <c r="B33" s="11"/>
      <c r="C33" s="11"/>
      <c r="D33" s="11"/>
      <c r="E33" s="11"/>
      <c r="F33" s="11"/>
      <c r="G33" s="11"/>
    </row>
    <row r="34" spans="1:7" ht="22.5" x14ac:dyDescent="0.25">
      <c r="A34" s="50" t="s">
        <v>450</v>
      </c>
      <c r="B34" s="11"/>
      <c r="C34" s="11"/>
      <c r="D34" s="11"/>
      <c r="E34" s="11"/>
      <c r="F34" s="11"/>
      <c r="G34" s="11"/>
    </row>
    <row r="35" spans="1:7" ht="22.5" x14ac:dyDescent="0.25">
      <c r="A35" s="50" t="s">
        <v>451</v>
      </c>
      <c r="B35" s="11"/>
      <c r="C35" s="11"/>
      <c r="D35" s="11"/>
      <c r="E35" s="11"/>
      <c r="F35" s="11"/>
      <c r="G35" s="11"/>
    </row>
    <row r="36" spans="1:7" x14ac:dyDescent="0.25">
      <c r="A36" s="48" t="s">
        <v>452</v>
      </c>
      <c r="B36" s="11"/>
      <c r="C36" s="11"/>
      <c r="D36" s="11"/>
      <c r="E36" s="11"/>
      <c r="F36" s="11"/>
      <c r="G36" s="11"/>
    </row>
    <row r="37" spans="1:7" ht="9.9499999999999993" customHeight="1" thickBot="1" x14ac:dyDescent="0.3">
      <c r="A37" s="83"/>
      <c r="B37" s="15"/>
      <c r="C37" s="15"/>
      <c r="D37" s="15"/>
      <c r="E37" s="15"/>
      <c r="F37" s="15"/>
      <c r="G37" s="15"/>
    </row>
    <row r="39" spans="1:7" x14ac:dyDescent="0.25">
      <c r="A39" s="232" t="s">
        <v>737</v>
      </c>
    </row>
  </sheetData>
  <mergeCells count="3">
    <mergeCell ref="A1:G1"/>
    <mergeCell ref="A2:G2"/>
    <mergeCell ref="A3:G3"/>
  </mergeCells>
  <hyperlinks>
    <hyperlink ref="A39" location="LDF!A1" display="LDF!A1"/>
  </hyperlinks>
  <pageMargins left="0.7" right="0.7" top="0.75" bottom="0.75" header="0.3" footer="0.3"/>
  <pageSetup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2"/>
  <sheetViews>
    <sheetView view="pageBreakPreview" zoomScale="145" zoomScaleNormal="130" zoomScaleSheetLayoutView="145" workbookViewId="0">
      <selection activeCell="A32" sqref="A32"/>
    </sheetView>
  </sheetViews>
  <sheetFormatPr baseColWidth="10" defaultRowHeight="15" x14ac:dyDescent="0.25"/>
  <cols>
    <col min="1" max="1" width="41.42578125" customWidth="1"/>
  </cols>
  <sheetData>
    <row r="1" spans="1:7" x14ac:dyDescent="0.25">
      <c r="A1" s="240" t="s">
        <v>478</v>
      </c>
      <c r="B1" s="241"/>
      <c r="C1" s="241"/>
      <c r="D1" s="241"/>
      <c r="E1" s="241"/>
      <c r="F1" s="241"/>
      <c r="G1" s="242"/>
    </row>
    <row r="2" spans="1:7" x14ac:dyDescent="0.25">
      <c r="A2" s="309" t="s">
        <v>512</v>
      </c>
      <c r="B2" s="310"/>
      <c r="C2" s="310"/>
      <c r="D2" s="310"/>
      <c r="E2" s="310"/>
      <c r="F2" s="310"/>
      <c r="G2" s="311"/>
    </row>
    <row r="3" spans="1:7" ht="15.75" thickBot="1" x14ac:dyDescent="0.3">
      <c r="A3" s="312" t="s">
        <v>2</v>
      </c>
      <c r="B3" s="313"/>
      <c r="C3" s="313"/>
      <c r="D3" s="313"/>
      <c r="E3" s="313"/>
      <c r="F3" s="313"/>
      <c r="G3" s="314"/>
    </row>
    <row r="4" spans="1:7" ht="34.5" thickBot="1" x14ac:dyDescent="0.3">
      <c r="A4" s="98" t="s">
        <v>442</v>
      </c>
      <c r="B4" s="102" t="s">
        <v>497</v>
      </c>
      <c r="C4" s="102" t="s">
        <v>498</v>
      </c>
      <c r="D4" s="102" t="s">
        <v>499</v>
      </c>
      <c r="E4" s="102" t="s">
        <v>500</v>
      </c>
      <c r="F4" s="102" t="s">
        <v>501</v>
      </c>
      <c r="G4" s="100" t="s">
        <v>502</v>
      </c>
    </row>
    <row r="5" spans="1:7" x14ac:dyDescent="0.25">
      <c r="A5" s="103" t="s">
        <v>481</v>
      </c>
      <c r="B5" s="23"/>
      <c r="C5" s="23"/>
      <c r="D5" s="23"/>
      <c r="E5" s="23"/>
      <c r="F5" s="23"/>
      <c r="G5" s="23"/>
    </row>
    <row r="6" spans="1:7" x14ac:dyDescent="0.25">
      <c r="A6" s="22" t="s">
        <v>514</v>
      </c>
      <c r="B6" s="23"/>
      <c r="C6" s="23"/>
      <c r="D6" s="23"/>
      <c r="E6" s="23"/>
      <c r="F6" s="23"/>
      <c r="G6" s="23"/>
    </row>
    <row r="7" spans="1:7" x14ac:dyDescent="0.25">
      <c r="A7" s="22" t="s">
        <v>515</v>
      </c>
      <c r="B7" s="23"/>
      <c r="C7" s="23"/>
      <c r="D7" s="23"/>
      <c r="E7" s="23"/>
      <c r="F7" s="23"/>
      <c r="G7" s="23"/>
    </row>
    <row r="8" spans="1:7" x14ac:dyDescent="0.25">
      <c r="A8" s="22" t="s">
        <v>516</v>
      </c>
      <c r="B8" s="23"/>
      <c r="C8" s="23"/>
      <c r="D8" s="23"/>
      <c r="E8" s="23"/>
      <c r="F8" s="23"/>
      <c r="G8" s="23"/>
    </row>
    <row r="9" spans="1:7" x14ac:dyDescent="0.25">
      <c r="A9" s="22" t="s">
        <v>523</v>
      </c>
      <c r="B9" s="23"/>
      <c r="C9" s="23"/>
      <c r="D9" s="23"/>
      <c r="E9" s="23"/>
      <c r="F9" s="23"/>
      <c r="G9" s="23"/>
    </row>
    <row r="10" spans="1:7" x14ac:dyDescent="0.25">
      <c r="A10" s="22" t="s">
        <v>524</v>
      </c>
      <c r="B10" s="23"/>
      <c r="C10" s="23"/>
      <c r="D10" s="23"/>
      <c r="E10" s="23"/>
      <c r="F10" s="23"/>
      <c r="G10" s="23"/>
    </row>
    <row r="11" spans="1:7" x14ac:dyDescent="0.25">
      <c r="A11" s="22" t="s">
        <v>517</v>
      </c>
      <c r="B11" s="23"/>
      <c r="C11" s="23"/>
      <c r="D11" s="23"/>
      <c r="E11" s="23"/>
      <c r="F11" s="23"/>
      <c r="G11" s="23"/>
    </row>
    <row r="12" spans="1:7" x14ac:dyDescent="0.25">
      <c r="A12" s="22" t="s">
        <v>518</v>
      </c>
      <c r="B12" s="23"/>
      <c r="C12" s="23"/>
      <c r="D12" s="23"/>
      <c r="E12" s="23"/>
      <c r="F12" s="23"/>
      <c r="G12" s="23"/>
    </row>
    <row r="13" spans="1:7" x14ac:dyDescent="0.25">
      <c r="A13" s="22" t="s">
        <v>519</v>
      </c>
      <c r="B13" s="23"/>
      <c r="C13" s="23"/>
      <c r="D13" s="23"/>
      <c r="E13" s="23"/>
      <c r="F13" s="23"/>
      <c r="G13" s="23"/>
    </row>
    <row r="14" spans="1:7" x14ac:dyDescent="0.25">
      <c r="A14" s="22" t="s">
        <v>520</v>
      </c>
      <c r="B14" s="23"/>
      <c r="C14" s="23"/>
      <c r="D14" s="23"/>
      <c r="E14" s="23"/>
      <c r="F14" s="23"/>
      <c r="G14" s="23"/>
    </row>
    <row r="15" spans="1:7" x14ac:dyDescent="0.25">
      <c r="A15" s="22" t="s">
        <v>521</v>
      </c>
      <c r="B15" s="23"/>
      <c r="C15" s="23"/>
      <c r="D15" s="23"/>
      <c r="E15" s="23"/>
      <c r="F15" s="23"/>
      <c r="G15" s="23"/>
    </row>
    <row r="16" spans="1:7" ht="9.9499999999999993" customHeight="1" x14ac:dyDescent="0.25">
      <c r="A16" s="22"/>
      <c r="B16" s="23"/>
      <c r="C16" s="23"/>
      <c r="D16" s="23"/>
      <c r="E16" s="23"/>
      <c r="F16" s="23"/>
      <c r="G16" s="23"/>
    </row>
    <row r="17" spans="1:7" x14ac:dyDescent="0.25">
      <c r="A17" s="103" t="s">
        <v>490</v>
      </c>
      <c r="B17" s="23"/>
      <c r="C17" s="23"/>
      <c r="D17" s="23"/>
      <c r="E17" s="23"/>
      <c r="F17" s="23"/>
      <c r="G17" s="23"/>
    </row>
    <row r="18" spans="1:7" x14ac:dyDescent="0.25">
      <c r="A18" s="22" t="s">
        <v>514</v>
      </c>
      <c r="B18" s="23"/>
      <c r="C18" s="23"/>
      <c r="D18" s="23"/>
      <c r="E18" s="23"/>
      <c r="F18" s="23"/>
      <c r="G18" s="23"/>
    </row>
    <row r="19" spans="1:7" x14ac:dyDescent="0.25">
      <c r="A19" s="22" t="s">
        <v>515</v>
      </c>
      <c r="B19" s="23"/>
      <c r="C19" s="23"/>
      <c r="D19" s="23"/>
      <c r="E19" s="23"/>
      <c r="F19" s="23"/>
      <c r="G19" s="23"/>
    </row>
    <row r="20" spans="1:7" x14ac:dyDescent="0.25">
      <c r="A20" s="22" t="s">
        <v>516</v>
      </c>
      <c r="B20" s="23"/>
      <c r="C20" s="23"/>
      <c r="D20" s="23"/>
      <c r="E20" s="23"/>
      <c r="F20" s="23"/>
      <c r="G20" s="23"/>
    </row>
    <row r="21" spans="1:7" x14ac:dyDescent="0.25">
      <c r="A21" s="22" t="s">
        <v>525</v>
      </c>
      <c r="B21" s="23"/>
      <c r="C21" s="23"/>
      <c r="D21" s="23"/>
      <c r="E21" s="23"/>
      <c r="F21" s="23"/>
      <c r="G21" s="23"/>
    </row>
    <row r="22" spans="1:7" x14ac:dyDescent="0.25">
      <c r="A22" s="22" t="s">
        <v>524</v>
      </c>
      <c r="B22" s="23"/>
      <c r="C22" s="23"/>
      <c r="D22" s="23"/>
      <c r="E22" s="23"/>
      <c r="F22" s="23"/>
      <c r="G22" s="23"/>
    </row>
    <row r="23" spans="1:7" x14ac:dyDescent="0.25">
      <c r="A23" s="22" t="s">
        <v>517</v>
      </c>
      <c r="B23" s="23"/>
      <c r="C23" s="23"/>
      <c r="D23" s="23"/>
      <c r="E23" s="23"/>
      <c r="F23" s="23"/>
      <c r="G23" s="23"/>
    </row>
    <row r="24" spans="1:7" x14ac:dyDescent="0.25">
      <c r="A24" s="22" t="s">
        <v>518</v>
      </c>
      <c r="B24" s="23"/>
      <c r="C24" s="23"/>
      <c r="D24" s="23"/>
      <c r="E24" s="23"/>
      <c r="F24" s="23"/>
      <c r="G24" s="23"/>
    </row>
    <row r="25" spans="1:7" x14ac:dyDescent="0.25">
      <c r="A25" s="22" t="s">
        <v>519</v>
      </c>
      <c r="B25" s="23"/>
      <c r="C25" s="23"/>
      <c r="D25" s="23"/>
      <c r="E25" s="23"/>
      <c r="F25" s="23"/>
      <c r="G25" s="23"/>
    </row>
    <row r="26" spans="1:7" x14ac:dyDescent="0.25">
      <c r="A26" s="22" t="s">
        <v>522</v>
      </c>
      <c r="B26" s="23"/>
      <c r="C26" s="23"/>
      <c r="D26" s="23"/>
      <c r="E26" s="23"/>
      <c r="F26" s="23"/>
      <c r="G26" s="23"/>
    </row>
    <row r="27" spans="1:7" x14ac:dyDescent="0.25">
      <c r="A27" s="22" t="s">
        <v>521</v>
      </c>
      <c r="B27" s="23"/>
      <c r="C27" s="23"/>
      <c r="D27" s="23"/>
      <c r="E27" s="23"/>
      <c r="F27" s="23"/>
      <c r="G27" s="23"/>
    </row>
    <row r="28" spans="1:7" ht="9.9499999999999993" customHeight="1" x14ac:dyDescent="0.25">
      <c r="A28" s="22"/>
      <c r="B28" s="23"/>
      <c r="C28" s="23"/>
      <c r="D28" s="23"/>
      <c r="E28" s="23"/>
      <c r="F28" s="23"/>
      <c r="G28" s="23"/>
    </row>
    <row r="29" spans="1:7" x14ac:dyDescent="0.25">
      <c r="A29" s="103" t="s">
        <v>513</v>
      </c>
      <c r="B29" s="23"/>
      <c r="C29" s="23"/>
      <c r="D29" s="23"/>
      <c r="E29" s="23"/>
      <c r="F29" s="23"/>
      <c r="G29" s="23"/>
    </row>
    <row r="30" spans="1:7" ht="9.9499999999999993" customHeight="1" thickBot="1" x14ac:dyDescent="0.3">
      <c r="A30" s="104"/>
      <c r="B30" s="105"/>
      <c r="C30" s="105"/>
      <c r="D30" s="105"/>
      <c r="E30" s="105"/>
      <c r="F30" s="105"/>
      <c r="G30" s="105"/>
    </row>
    <row r="32" spans="1:7" x14ac:dyDescent="0.25">
      <c r="A32" s="232" t="s">
        <v>737</v>
      </c>
    </row>
  </sheetData>
  <mergeCells count="3">
    <mergeCell ref="A1:G1"/>
    <mergeCell ref="A2:G2"/>
    <mergeCell ref="A3:G3"/>
  </mergeCells>
  <hyperlinks>
    <hyperlink ref="A32" location="LDF!A1" display="LDF!A1"/>
  </hyperlinks>
  <pageMargins left="0.7" right="0.7" top="0.75" bottom="0.75" header="0.3" footer="0.3"/>
  <pageSetup scale="8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68"/>
  <sheetViews>
    <sheetView view="pageBreakPreview" topLeftCell="A67" zoomScale="130" zoomScaleNormal="130" zoomScaleSheetLayoutView="130" workbookViewId="0">
      <selection activeCell="A2" sqref="A2:F2"/>
    </sheetView>
  </sheetViews>
  <sheetFormatPr baseColWidth="10" defaultRowHeight="15" x14ac:dyDescent="0.25"/>
  <cols>
    <col min="1" max="1" width="47.28515625" customWidth="1"/>
  </cols>
  <sheetData>
    <row r="1" spans="1:6" x14ac:dyDescent="0.25">
      <c r="A1" s="373" t="s">
        <v>0</v>
      </c>
      <c r="B1" s="374"/>
      <c r="C1" s="374"/>
      <c r="D1" s="374"/>
      <c r="E1" s="374"/>
      <c r="F1" s="375"/>
    </row>
    <row r="2" spans="1:6" ht="15.75" thickBot="1" x14ac:dyDescent="0.3">
      <c r="A2" s="376" t="s">
        <v>526</v>
      </c>
      <c r="B2" s="377"/>
      <c r="C2" s="377"/>
      <c r="D2" s="377"/>
      <c r="E2" s="377"/>
      <c r="F2" s="378"/>
    </row>
    <row r="3" spans="1:6" ht="34.5" thickBot="1" x14ac:dyDescent="0.3">
      <c r="A3" s="106"/>
      <c r="B3" s="107" t="s">
        <v>527</v>
      </c>
      <c r="C3" s="107" t="s">
        <v>528</v>
      </c>
      <c r="D3" s="107" t="s">
        <v>529</v>
      </c>
      <c r="E3" s="107" t="s">
        <v>530</v>
      </c>
      <c r="F3" s="107" t="s">
        <v>531</v>
      </c>
    </row>
    <row r="4" spans="1:6" x14ac:dyDescent="0.25">
      <c r="A4" s="108" t="s">
        <v>532</v>
      </c>
      <c r="B4" s="109"/>
      <c r="C4" s="110"/>
      <c r="D4" s="110"/>
      <c r="E4" s="110"/>
      <c r="F4" s="110"/>
    </row>
    <row r="5" spans="1:6" ht="22.5" x14ac:dyDescent="0.25">
      <c r="A5" s="117" t="s">
        <v>533</v>
      </c>
      <c r="B5" s="109"/>
      <c r="C5" s="110"/>
      <c r="D5" s="110"/>
      <c r="E5" s="110"/>
      <c r="F5" s="110"/>
    </row>
    <row r="6" spans="1:6" x14ac:dyDescent="0.25">
      <c r="A6" s="113" t="s">
        <v>534</v>
      </c>
      <c r="B6" s="109"/>
      <c r="C6" s="110"/>
      <c r="D6" s="110"/>
      <c r="E6" s="110"/>
      <c r="F6" s="110"/>
    </row>
    <row r="7" spans="1:6" ht="9.9499999999999993" customHeight="1" x14ac:dyDescent="0.25">
      <c r="A7" s="108"/>
      <c r="B7" s="111"/>
      <c r="C7" s="112"/>
      <c r="D7" s="112"/>
      <c r="E7" s="112"/>
      <c r="F7" s="112"/>
    </row>
    <row r="8" spans="1:6" x14ac:dyDescent="0.25">
      <c r="A8" s="108" t="s">
        <v>535</v>
      </c>
      <c r="B8" s="111"/>
      <c r="C8" s="112"/>
      <c r="D8" s="112"/>
      <c r="E8" s="112"/>
      <c r="F8" s="112"/>
    </row>
    <row r="9" spans="1:6" x14ac:dyDescent="0.25">
      <c r="A9" s="113" t="s">
        <v>536</v>
      </c>
      <c r="B9" s="111"/>
      <c r="C9" s="112"/>
      <c r="D9" s="112"/>
      <c r="E9" s="112"/>
      <c r="F9" s="112"/>
    </row>
    <row r="10" spans="1:6" x14ac:dyDescent="0.25">
      <c r="A10" s="118" t="s">
        <v>537</v>
      </c>
      <c r="B10" s="111"/>
      <c r="C10" s="112"/>
      <c r="D10" s="112"/>
      <c r="E10" s="112"/>
      <c r="F10" s="112"/>
    </row>
    <row r="11" spans="1:6" x14ac:dyDescent="0.25">
      <c r="A11" s="118" t="s">
        <v>538</v>
      </c>
      <c r="B11" s="111"/>
      <c r="C11" s="112"/>
      <c r="D11" s="112"/>
      <c r="E11" s="112"/>
      <c r="F11" s="112"/>
    </row>
    <row r="12" spans="1:6" x14ac:dyDescent="0.25">
      <c r="A12" s="118" t="s">
        <v>539</v>
      </c>
      <c r="B12" s="111"/>
      <c r="C12" s="112"/>
      <c r="D12" s="112"/>
      <c r="E12" s="112"/>
      <c r="F12" s="112"/>
    </row>
    <row r="13" spans="1:6" x14ac:dyDescent="0.25">
      <c r="A13" s="113" t="s">
        <v>540</v>
      </c>
      <c r="B13" s="111"/>
      <c r="C13" s="112"/>
      <c r="D13" s="112"/>
      <c r="E13" s="112"/>
      <c r="F13" s="112"/>
    </row>
    <row r="14" spans="1:6" x14ac:dyDescent="0.25">
      <c r="A14" s="118" t="s">
        <v>537</v>
      </c>
      <c r="B14" s="111"/>
      <c r="C14" s="112"/>
      <c r="D14" s="112"/>
      <c r="E14" s="112"/>
      <c r="F14" s="112"/>
    </row>
    <row r="15" spans="1:6" x14ac:dyDescent="0.25">
      <c r="A15" s="118" t="s">
        <v>538</v>
      </c>
      <c r="B15" s="111"/>
      <c r="C15" s="112"/>
      <c r="D15" s="112"/>
      <c r="E15" s="112"/>
      <c r="F15" s="112"/>
    </row>
    <row r="16" spans="1:6" x14ac:dyDescent="0.25">
      <c r="A16" s="118" t="s">
        <v>539</v>
      </c>
      <c r="B16" s="111"/>
      <c r="C16" s="112"/>
      <c r="D16" s="112"/>
      <c r="E16" s="112"/>
      <c r="F16" s="112"/>
    </row>
    <row r="17" spans="1:6" x14ac:dyDescent="0.25">
      <c r="A17" s="113" t="s">
        <v>541</v>
      </c>
      <c r="B17" s="111"/>
      <c r="C17" s="112"/>
      <c r="D17" s="112"/>
      <c r="E17" s="112"/>
      <c r="F17" s="112"/>
    </row>
    <row r="18" spans="1:6" x14ac:dyDescent="0.25">
      <c r="A18" s="113" t="s">
        <v>542</v>
      </c>
      <c r="B18" s="111"/>
      <c r="C18" s="112"/>
      <c r="D18" s="112"/>
      <c r="E18" s="112"/>
      <c r="F18" s="112"/>
    </row>
    <row r="19" spans="1:6" x14ac:dyDescent="0.25">
      <c r="A19" s="113" t="s">
        <v>543</v>
      </c>
      <c r="B19" s="111"/>
      <c r="C19" s="112"/>
      <c r="D19" s="112"/>
      <c r="E19" s="112"/>
      <c r="F19" s="112"/>
    </row>
    <row r="20" spans="1:6" x14ac:dyDescent="0.25">
      <c r="A20" s="113" t="s">
        <v>544</v>
      </c>
      <c r="B20" s="111"/>
      <c r="C20" s="112"/>
      <c r="D20" s="112"/>
      <c r="E20" s="112"/>
      <c r="F20" s="112"/>
    </row>
    <row r="21" spans="1:6" x14ac:dyDescent="0.25">
      <c r="A21" s="113" t="s">
        <v>545</v>
      </c>
      <c r="B21" s="111"/>
      <c r="C21" s="112"/>
      <c r="D21" s="112"/>
      <c r="E21" s="112"/>
      <c r="F21" s="112"/>
    </row>
    <row r="22" spans="1:6" x14ac:dyDescent="0.25">
      <c r="A22" s="113" t="s">
        <v>546</v>
      </c>
      <c r="B22" s="111"/>
      <c r="C22" s="112"/>
      <c r="D22" s="112"/>
      <c r="E22" s="112"/>
      <c r="F22" s="112"/>
    </row>
    <row r="23" spans="1:6" x14ac:dyDescent="0.25">
      <c r="A23" s="113" t="s">
        <v>547</v>
      </c>
      <c r="B23" s="111"/>
      <c r="C23" s="112"/>
      <c r="D23" s="112"/>
      <c r="E23" s="112"/>
      <c r="F23" s="112"/>
    </row>
    <row r="24" spans="1:6" x14ac:dyDescent="0.25">
      <c r="A24" s="113" t="s">
        <v>548</v>
      </c>
      <c r="B24" s="111"/>
      <c r="C24" s="112"/>
      <c r="D24" s="112"/>
      <c r="E24" s="112"/>
      <c r="F24" s="112"/>
    </row>
    <row r="25" spans="1:6" ht="9.9499999999999993" customHeight="1" x14ac:dyDescent="0.25">
      <c r="A25" s="108"/>
      <c r="B25" s="109"/>
      <c r="C25" s="110"/>
      <c r="D25" s="110"/>
      <c r="E25" s="110"/>
      <c r="F25" s="110"/>
    </row>
    <row r="26" spans="1:6" x14ac:dyDescent="0.25">
      <c r="A26" s="62" t="s">
        <v>549</v>
      </c>
      <c r="B26" s="111"/>
      <c r="C26" s="112"/>
      <c r="D26" s="112"/>
      <c r="E26" s="112"/>
      <c r="F26" s="112"/>
    </row>
    <row r="27" spans="1:6" x14ac:dyDescent="0.25">
      <c r="A27" s="113" t="s">
        <v>550</v>
      </c>
      <c r="B27" s="111"/>
      <c r="C27" s="112"/>
      <c r="D27" s="112"/>
      <c r="E27" s="112"/>
      <c r="F27" s="112"/>
    </row>
    <row r="28" spans="1:6" ht="9.9499999999999993" customHeight="1" x14ac:dyDescent="0.25">
      <c r="A28" s="108"/>
      <c r="B28" s="109"/>
      <c r="C28" s="110"/>
      <c r="D28" s="110"/>
      <c r="E28" s="110"/>
      <c r="F28" s="110"/>
    </row>
    <row r="29" spans="1:6" x14ac:dyDescent="0.25">
      <c r="A29" s="62" t="s">
        <v>551</v>
      </c>
      <c r="B29" s="111"/>
      <c r="C29" s="112"/>
      <c r="D29" s="112"/>
      <c r="E29" s="112"/>
      <c r="F29" s="112"/>
    </row>
    <row r="30" spans="1:6" x14ac:dyDescent="0.25">
      <c r="A30" s="113" t="s">
        <v>536</v>
      </c>
      <c r="B30" s="111"/>
      <c r="C30" s="112"/>
      <c r="D30" s="112"/>
      <c r="E30" s="112"/>
      <c r="F30" s="112"/>
    </row>
    <row r="31" spans="1:6" x14ac:dyDescent="0.25">
      <c r="A31" s="113" t="s">
        <v>540</v>
      </c>
      <c r="B31" s="111"/>
      <c r="C31" s="112"/>
      <c r="D31" s="112"/>
      <c r="E31" s="112"/>
      <c r="F31" s="112"/>
    </row>
    <row r="32" spans="1:6" x14ac:dyDescent="0.25">
      <c r="A32" s="113" t="s">
        <v>552</v>
      </c>
      <c r="B32" s="111"/>
      <c r="C32" s="112"/>
      <c r="D32" s="112"/>
      <c r="E32" s="112"/>
      <c r="F32" s="112"/>
    </row>
    <row r="33" spans="1:6" ht="9.9499999999999993" customHeight="1" x14ac:dyDescent="0.25">
      <c r="A33" s="108"/>
      <c r="B33" s="109"/>
      <c r="C33" s="110"/>
      <c r="D33" s="110"/>
      <c r="E33" s="110"/>
      <c r="F33" s="110"/>
    </row>
    <row r="34" spans="1:6" x14ac:dyDescent="0.25">
      <c r="A34" s="62" t="s">
        <v>553</v>
      </c>
      <c r="B34" s="111"/>
      <c r="C34" s="112"/>
      <c r="D34" s="112"/>
      <c r="E34" s="112"/>
      <c r="F34" s="112"/>
    </row>
    <row r="35" spans="1:6" x14ac:dyDescent="0.25">
      <c r="A35" s="113" t="s">
        <v>554</v>
      </c>
      <c r="B35" s="111"/>
      <c r="C35" s="112"/>
      <c r="D35" s="112"/>
      <c r="E35" s="112"/>
      <c r="F35" s="112"/>
    </row>
    <row r="36" spans="1:6" x14ac:dyDescent="0.25">
      <c r="A36" s="113" t="s">
        <v>555</v>
      </c>
      <c r="B36" s="111"/>
      <c r="C36" s="112"/>
      <c r="D36" s="112"/>
      <c r="E36" s="112"/>
      <c r="F36" s="112"/>
    </row>
    <row r="37" spans="1:6" x14ac:dyDescent="0.25">
      <c r="A37" s="113" t="s">
        <v>556</v>
      </c>
      <c r="B37" s="111"/>
      <c r="C37" s="112"/>
      <c r="D37" s="112"/>
      <c r="E37" s="112"/>
      <c r="F37" s="112"/>
    </row>
    <row r="38" spans="1:6" ht="9.9499999999999993" customHeight="1" x14ac:dyDescent="0.25">
      <c r="A38" s="108"/>
      <c r="B38" s="109"/>
      <c r="C38" s="110"/>
      <c r="D38" s="110"/>
      <c r="E38" s="110"/>
      <c r="F38" s="110"/>
    </row>
    <row r="39" spans="1:6" x14ac:dyDescent="0.25">
      <c r="A39" s="108" t="s">
        <v>557</v>
      </c>
      <c r="B39" s="111"/>
      <c r="C39" s="112"/>
      <c r="D39" s="112"/>
      <c r="E39" s="112"/>
      <c r="F39" s="112"/>
    </row>
    <row r="40" spans="1:6" ht="9.9499999999999993" customHeight="1" x14ac:dyDescent="0.25">
      <c r="A40" s="108"/>
      <c r="B40" s="109"/>
      <c r="C40" s="110"/>
      <c r="D40" s="110"/>
      <c r="E40" s="110"/>
      <c r="F40" s="110"/>
    </row>
    <row r="41" spans="1:6" x14ac:dyDescent="0.25">
      <c r="A41" s="108" t="s">
        <v>558</v>
      </c>
      <c r="B41" s="111"/>
      <c r="C41" s="112"/>
      <c r="D41" s="112"/>
      <c r="E41" s="112"/>
      <c r="F41" s="112"/>
    </row>
    <row r="42" spans="1:6" x14ac:dyDescent="0.25">
      <c r="A42" s="113" t="s">
        <v>559</v>
      </c>
      <c r="B42" s="111"/>
      <c r="C42" s="112"/>
      <c r="D42" s="112"/>
      <c r="E42" s="112"/>
      <c r="F42" s="112"/>
    </row>
    <row r="43" spans="1:6" x14ac:dyDescent="0.25">
      <c r="A43" s="113" t="s">
        <v>560</v>
      </c>
      <c r="B43" s="111"/>
      <c r="C43" s="112"/>
      <c r="D43" s="112"/>
      <c r="E43" s="112"/>
      <c r="F43" s="112"/>
    </row>
    <row r="44" spans="1:6" x14ac:dyDescent="0.25">
      <c r="A44" s="113" t="s">
        <v>561</v>
      </c>
      <c r="B44" s="111"/>
      <c r="C44" s="112"/>
      <c r="D44" s="112"/>
      <c r="E44" s="112"/>
      <c r="F44" s="112"/>
    </row>
    <row r="45" spans="1:6" ht="9.9499999999999993" customHeight="1" x14ac:dyDescent="0.25">
      <c r="A45" s="108"/>
      <c r="B45" s="109"/>
      <c r="C45" s="110"/>
      <c r="D45" s="110"/>
      <c r="E45" s="110"/>
      <c r="F45" s="110"/>
    </row>
    <row r="46" spans="1:6" ht="22.5" x14ac:dyDescent="0.25">
      <c r="A46" s="119" t="s">
        <v>562</v>
      </c>
      <c r="B46" s="111"/>
      <c r="C46" s="112"/>
      <c r="D46" s="112"/>
      <c r="E46" s="112"/>
      <c r="F46" s="112"/>
    </row>
    <row r="47" spans="1:6" x14ac:dyDescent="0.25">
      <c r="A47" s="113" t="s">
        <v>560</v>
      </c>
      <c r="B47" s="111"/>
      <c r="C47" s="112"/>
      <c r="D47" s="112"/>
      <c r="E47" s="112"/>
      <c r="F47" s="112"/>
    </row>
    <row r="48" spans="1:6" x14ac:dyDescent="0.25">
      <c r="A48" s="113" t="s">
        <v>561</v>
      </c>
      <c r="B48" s="111"/>
      <c r="C48" s="112"/>
      <c r="D48" s="112"/>
      <c r="E48" s="112"/>
      <c r="F48" s="112"/>
    </row>
    <row r="49" spans="1:6" ht="9.9499999999999993" customHeight="1" x14ac:dyDescent="0.25">
      <c r="A49" s="108"/>
      <c r="B49" s="109"/>
      <c r="C49" s="110"/>
      <c r="D49" s="110"/>
      <c r="E49" s="110"/>
      <c r="F49" s="110"/>
    </row>
    <row r="50" spans="1:6" x14ac:dyDescent="0.25">
      <c r="A50" s="108" t="s">
        <v>563</v>
      </c>
      <c r="B50" s="111"/>
      <c r="C50" s="112"/>
      <c r="D50" s="112"/>
      <c r="E50" s="112"/>
      <c r="F50" s="112"/>
    </row>
    <row r="51" spans="1:6" x14ac:dyDescent="0.25">
      <c r="A51" s="113" t="s">
        <v>560</v>
      </c>
      <c r="B51" s="111"/>
      <c r="C51" s="112"/>
      <c r="D51" s="112"/>
      <c r="E51" s="112"/>
      <c r="F51" s="112"/>
    </row>
    <row r="52" spans="1:6" x14ac:dyDescent="0.25">
      <c r="A52" s="113" t="s">
        <v>561</v>
      </c>
      <c r="B52" s="111"/>
      <c r="C52" s="112"/>
      <c r="D52" s="112"/>
      <c r="E52" s="112"/>
      <c r="F52" s="112"/>
    </row>
    <row r="53" spans="1:6" x14ac:dyDescent="0.25">
      <c r="A53" s="113" t="s">
        <v>564</v>
      </c>
      <c r="B53" s="111"/>
      <c r="C53" s="112"/>
      <c r="D53" s="112"/>
      <c r="E53" s="112"/>
      <c r="F53" s="112"/>
    </row>
    <row r="54" spans="1:6" ht="9.9499999999999993" customHeight="1" x14ac:dyDescent="0.25">
      <c r="A54" s="108"/>
      <c r="B54" s="109"/>
      <c r="C54" s="110"/>
      <c r="D54" s="110"/>
      <c r="E54" s="110"/>
      <c r="F54" s="110"/>
    </row>
    <row r="55" spans="1:6" x14ac:dyDescent="0.25">
      <c r="A55" s="108" t="s">
        <v>565</v>
      </c>
      <c r="B55" s="111"/>
      <c r="C55" s="112"/>
      <c r="D55" s="112"/>
      <c r="E55" s="112"/>
      <c r="F55" s="112"/>
    </row>
    <row r="56" spans="1:6" x14ac:dyDescent="0.25">
      <c r="A56" s="113" t="s">
        <v>560</v>
      </c>
      <c r="B56" s="111"/>
      <c r="C56" s="112"/>
      <c r="D56" s="112"/>
      <c r="E56" s="112"/>
      <c r="F56" s="112"/>
    </row>
    <row r="57" spans="1:6" x14ac:dyDescent="0.25">
      <c r="A57" s="113" t="s">
        <v>561</v>
      </c>
      <c r="B57" s="111"/>
      <c r="C57" s="112"/>
      <c r="D57" s="112"/>
      <c r="E57" s="112"/>
      <c r="F57" s="112"/>
    </row>
    <row r="58" spans="1:6" ht="9.9499999999999993" customHeight="1" x14ac:dyDescent="0.25">
      <c r="A58" s="108"/>
      <c r="B58" s="109"/>
      <c r="C58" s="110"/>
      <c r="D58" s="110"/>
      <c r="E58" s="110"/>
      <c r="F58" s="110"/>
    </row>
    <row r="59" spans="1:6" x14ac:dyDescent="0.25">
      <c r="A59" s="108" t="s">
        <v>566</v>
      </c>
      <c r="B59" s="111"/>
      <c r="C59" s="112"/>
      <c r="D59" s="112"/>
      <c r="E59" s="112"/>
      <c r="F59" s="112"/>
    </row>
    <row r="60" spans="1:6" x14ac:dyDescent="0.25">
      <c r="A60" s="113" t="s">
        <v>567</v>
      </c>
      <c r="B60" s="111"/>
      <c r="C60" s="112"/>
      <c r="D60" s="112"/>
      <c r="E60" s="112"/>
      <c r="F60" s="112"/>
    </row>
    <row r="61" spans="1:6" x14ac:dyDescent="0.25">
      <c r="A61" s="113" t="s">
        <v>568</v>
      </c>
      <c r="B61" s="111"/>
      <c r="C61" s="112"/>
      <c r="D61" s="112"/>
      <c r="E61" s="112"/>
      <c r="F61" s="112"/>
    </row>
    <row r="62" spans="1:6" ht="9.9499999999999993" customHeight="1" x14ac:dyDescent="0.25">
      <c r="A62" s="108"/>
      <c r="B62" s="109"/>
      <c r="C62" s="110"/>
      <c r="D62" s="110"/>
      <c r="E62" s="110"/>
      <c r="F62" s="110"/>
    </row>
    <row r="63" spans="1:6" x14ac:dyDescent="0.25">
      <c r="A63" s="108" t="s">
        <v>569</v>
      </c>
      <c r="B63" s="111"/>
      <c r="C63" s="112"/>
      <c r="D63" s="112"/>
      <c r="E63" s="112"/>
      <c r="F63" s="112"/>
    </row>
    <row r="64" spans="1:6" x14ac:dyDescent="0.25">
      <c r="A64" s="113" t="s">
        <v>570</v>
      </c>
      <c r="B64" s="111"/>
      <c r="C64" s="112"/>
      <c r="D64" s="112"/>
      <c r="E64" s="112"/>
      <c r="F64" s="112"/>
    </row>
    <row r="65" spans="1:6" x14ac:dyDescent="0.25">
      <c r="A65" s="113" t="s">
        <v>571</v>
      </c>
      <c r="B65" s="111"/>
      <c r="C65" s="112"/>
      <c r="D65" s="112"/>
      <c r="E65" s="112"/>
      <c r="F65" s="112"/>
    </row>
    <row r="66" spans="1:6" ht="9.9499999999999993" customHeight="1" thickBot="1" x14ac:dyDescent="0.3">
      <c r="A66" s="114"/>
      <c r="B66" s="115"/>
      <c r="C66" s="116"/>
      <c r="D66" s="116"/>
      <c r="E66" s="116"/>
      <c r="F66" s="116"/>
    </row>
    <row r="68" spans="1:6" x14ac:dyDescent="0.25">
      <c r="A68" s="232" t="s">
        <v>737</v>
      </c>
    </row>
  </sheetData>
  <mergeCells count="2">
    <mergeCell ref="A1:F1"/>
    <mergeCell ref="A2:F2"/>
  </mergeCells>
  <hyperlinks>
    <hyperlink ref="A68" location="LDF!A1" display="LDF!A1"/>
  </hyperlinks>
  <pageMargins left="0.70866141732283472" right="0.70866141732283472" top="0.74803149606299213" bottom="0.74803149606299213" header="0.31496062992125984" footer="0.31496062992125984"/>
  <pageSetup scale="86"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78"/>
  <sheetViews>
    <sheetView view="pageBreakPreview" topLeftCell="A57" zoomScaleNormal="110" zoomScaleSheetLayoutView="100" workbookViewId="0">
      <selection activeCell="H76" sqref="H76"/>
    </sheetView>
  </sheetViews>
  <sheetFormatPr baseColWidth="10" defaultRowHeight="15" x14ac:dyDescent="0.25"/>
  <cols>
    <col min="1" max="2" width="3.7109375" customWidth="1"/>
    <col min="3" max="3" width="51.85546875" customWidth="1"/>
    <col min="4" max="4" width="4.42578125" customWidth="1"/>
    <col min="5" max="5" width="20.5703125" customWidth="1"/>
    <col min="6" max="6" width="2.7109375" customWidth="1"/>
    <col min="7" max="7" width="16" customWidth="1"/>
    <col min="8" max="8" width="13" customWidth="1"/>
    <col min="9" max="9" width="16.5703125" customWidth="1"/>
    <col min="10" max="10" width="21.7109375" customWidth="1"/>
    <col min="11" max="11" width="19.5703125" customWidth="1"/>
  </cols>
  <sheetData>
    <row r="1" spans="1:11" ht="9.9499999999999993" customHeight="1" x14ac:dyDescent="0.25">
      <c r="A1" s="379"/>
      <c r="B1" s="380"/>
      <c r="C1" s="380"/>
      <c r="D1" s="380"/>
      <c r="E1" s="380"/>
      <c r="F1" s="380"/>
      <c r="G1" s="380"/>
      <c r="H1" s="380"/>
      <c r="I1" s="380"/>
      <c r="J1" s="380"/>
      <c r="K1" s="381"/>
    </row>
    <row r="2" spans="1:11" x14ac:dyDescent="0.25">
      <c r="A2" s="309" t="s">
        <v>672</v>
      </c>
      <c r="B2" s="310"/>
      <c r="C2" s="310"/>
      <c r="D2" s="310"/>
      <c r="E2" s="310"/>
      <c r="F2" s="310"/>
      <c r="G2" s="310"/>
      <c r="H2" s="310"/>
      <c r="I2" s="310"/>
      <c r="J2" s="310"/>
      <c r="K2" s="311"/>
    </row>
    <row r="3" spans="1:11" x14ac:dyDescent="0.25">
      <c r="A3" s="309" t="s">
        <v>572</v>
      </c>
      <c r="B3" s="310"/>
      <c r="C3" s="310"/>
      <c r="D3" s="310"/>
      <c r="E3" s="310"/>
      <c r="F3" s="310"/>
      <c r="G3" s="310"/>
      <c r="H3" s="310"/>
      <c r="I3" s="310"/>
      <c r="J3" s="310"/>
      <c r="K3" s="311"/>
    </row>
    <row r="4" spans="1:11" x14ac:dyDescent="0.25">
      <c r="A4" s="309" t="str">
        <f>+LDF!C27</f>
        <v>Del 01 de enero al 31 de diciembre de 2016</v>
      </c>
      <c r="B4" s="310"/>
      <c r="C4" s="310"/>
      <c r="D4" s="310"/>
      <c r="E4" s="310"/>
      <c r="F4" s="310"/>
      <c r="G4" s="310"/>
      <c r="H4" s="310"/>
      <c r="I4" s="310"/>
      <c r="J4" s="310"/>
      <c r="K4" s="311"/>
    </row>
    <row r="5" spans="1:11" ht="9.9499999999999993" customHeight="1" thickBot="1" x14ac:dyDescent="0.3">
      <c r="A5" s="383"/>
      <c r="B5" s="384"/>
      <c r="C5" s="384"/>
      <c r="D5" s="384"/>
      <c r="E5" s="384"/>
      <c r="F5" s="384"/>
      <c r="G5" s="384"/>
      <c r="H5" s="384"/>
      <c r="I5" s="384"/>
      <c r="J5" s="384"/>
      <c r="K5" s="385"/>
    </row>
    <row r="6" spans="1:11" ht="15.75" thickBot="1" x14ac:dyDescent="0.3">
      <c r="A6" s="386" t="s">
        <v>573</v>
      </c>
      <c r="B6" s="387"/>
      <c r="C6" s="388"/>
      <c r="D6" s="320" t="s">
        <v>574</v>
      </c>
      <c r="E6" s="321"/>
      <c r="F6" s="321"/>
      <c r="G6" s="395"/>
      <c r="H6" s="396" t="s">
        <v>575</v>
      </c>
      <c r="I6" s="395"/>
      <c r="J6" s="397" t="s">
        <v>576</v>
      </c>
      <c r="K6" s="336" t="s">
        <v>577</v>
      </c>
    </row>
    <row r="7" spans="1:11" ht="15.75" thickBot="1" x14ac:dyDescent="0.3">
      <c r="A7" s="389"/>
      <c r="B7" s="390"/>
      <c r="C7" s="391"/>
      <c r="D7" s="365" t="s">
        <v>578</v>
      </c>
      <c r="E7" s="401"/>
      <c r="F7" s="402" t="s">
        <v>579</v>
      </c>
      <c r="G7" s="401"/>
      <c r="H7" s="120"/>
      <c r="I7" s="102"/>
      <c r="J7" s="398"/>
      <c r="K7" s="400"/>
    </row>
    <row r="8" spans="1:11" ht="34.5" thickBot="1" x14ac:dyDescent="0.3">
      <c r="A8" s="392"/>
      <c r="B8" s="393"/>
      <c r="C8" s="394"/>
      <c r="D8" s="95"/>
      <c r="E8" s="121" t="s">
        <v>671</v>
      </c>
      <c r="F8" s="121"/>
      <c r="G8" s="121" t="s">
        <v>580</v>
      </c>
      <c r="H8" s="122" t="s">
        <v>581</v>
      </c>
      <c r="I8" s="123" t="s">
        <v>582</v>
      </c>
      <c r="J8" s="399"/>
      <c r="K8" s="337"/>
    </row>
    <row r="9" spans="1:11" ht="15.75" thickBot="1" x14ac:dyDescent="0.3">
      <c r="A9" s="403" t="s">
        <v>583</v>
      </c>
      <c r="B9" s="404"/>
      <c r="C9" s="404"/>
      <c r="D9" s="404"/>
      <c r="E9" s="404"/>
      <c r="F9" s="404"/>
      <c r="G9" s="404"/>
      <c r="H9" s="124"/>
      <c r="I9" s="124"/>
      <c r="J9" s="124"/>
      <c r="K9" s="125"/>
    </row>
    <row r="10" spans="1:11" ht="15.75" thickBot="1" x14ac:dyDescent="0.3">
      <c r="A10" s="405" t="s">
        <v>584</v>
      </c>
      <c r="B10" s="406"/>
      <c r="C10" s="406"/>
      <c r="D10" s="406"/>
      <c r="E10" s="406"/>
      <c r="F10" s="406"/>
      <c r="G10" s="406"/>
      <c r="H10" s="126"/>
      <c r="I10" s="126"/>
      <c r="J10" s="126"/>
      <c r="K10" s="127"/>
    </row>
    <row r="11" spans="1:11" ht="15.75" thickBot="1" x14ac:dyDescent="0.3">
      <c r="A11" s="128">
        <v>1</v>
      </c>
      <c r="B11" s="382" t="s">
        <v>585</v>
      </c>
      <c r="C11" s="382"/>
      <c r="D11" s="129"/>
      <c r="E11" s="130"/>
      <c r="F11" s="129"/>
      <c r="G11" s="130"/>
      <c r="H11" s="129"/>
      <c r="I11" s="129"/>
      <c r="J11" s="129"/>
      <c r="K11" s="131"/>
    </row>
    <row r="12" spans="1:11" ht="34.5" thickBot="1" x14ac:dyDescent="0.3">
      <c r="A12" s="169"/>
      <c r="B12" s="170" t="s">
        <v>586</v>
      </c>
      <c r="C12" s="171" t="s">
        <v>587</v>
      </c>
      <c r="D12" s="229" t="s">
        <v>578</v>
      </c>
      <c r="E12" s="82" t="s">
        <v>588</v>
      </c>
      <c r="F12" s="82"/>
      <c r="G12" s="54"/>
      <c r="H12" s="236">
        <v>189015100</v>
      </c>
      <c r="I12" s="96" t="s">
        <v>589</v>
      </c>
      <c r="J12" s="82" t="s">
        <v>590</v>
      </c>
      <c r="K12" s="82"/>
    </row>
    <row r="13" spans="1:11" ht="23.25" thickBot="1" x14ac:dyDescent="0.3">
      <c r="A13" s="169"/>
      <c r="B13" s="170" t="s">
        <v>591</v>
      </c>
      <c r="C13" s="171" t="s">
        <v>199</v>
      </c>
      <c r="D13" s="230" t="s">
        <v>578</v>
      </c>
      <c r="E13" s="173" t="s">
        <v>592</v>
      </c>
      <c r="F13" s="173"/>
      <c r="G13" s="174"/>
      <c r="H13" s="237">
        <v>189015100</v>
      </c>
      <c r="I13" s="172" t="s">
        <v>589</v>
      </c>
      <c r="J13" s="173" t="s">
        <v>590</v>
      </c>
      <c r="K13" s="173"/>
    </row>
    <row r="14" spans="1:11" ht="34.5" thickBot="1" x14ac:dyDescent="0.3">
      <c r="A14" s="169"/>
      <c r="B14" s="170" t="s">
        <v>593</v>
      </c>
      <c r="C14" s="171" t="s">
        <v>594</v>
      </c>
      <c r="D14" s="230" t="s">
        <v>578</v>
      </c>
      <c r="E14" s="173" t="s">
        <v>595</v>
      </c>
      <c r="F14" s="173"/>
      <c r="G14" s="174"/>
      <c r="H14" s="237">
        <v>268711752</v>
      </c>
      <c r="I14" s="172" t="s">
        <v>589</v>
      </c>
      <c r="J14" s="175" t="s">
        <v>590</v>
      </c>
      <c r="K14" s="173" t="s">
        <v>744</v>
      </c>
    </row>
    <row r="15" spans="1:11" ht="15.75" thickBot="1" x14ac:dyDescent="0.3">
      <c r="A15" s="128">
        <v>2</v>
      </c>
      <c r="B15" s="382" t="s">
        <v>596</v>
      </c>
      <c r="C15" s="382"/>
      <c r="D15" s="142"/>
      <c r="E15" s="142"/>
      <c r="F15" s="142"/>
      <c r="G15" s="143"/>
      <c r="H15" s="142"/>
      <c r="I15" s="142"/>
      <c r="J15" s="129"/>
      <c r="K15" s="144"/>
    </row>
    <row r="16" spans="1:11" ht="34.5" thickBot="1" x14ac:dyDescent="0.3">
      <c r="A16" s="132"/>
      <c r="B16" s="133" t="s">
        <v>586</v>
      </c>
      <c r="C16" s="134" t="s">
        <v>587</v>
      </c>
      <c r="D16" s="226" t="s">
        <v>578</v>
      </c>
      <c r="E16" s="44" t="s">
        <v>588</v>
      </c>
      <c r="F16" s="44"/>
      <c r="G16" s="38"/>
      <c r="H16" s="236">
        <v>189015100</v>
      </c>
      <c r="I16" s="135" t="s">
        <v>589</v>
      </c>
      <c r="J16" s="44" t="s">
        <v>590</v>
      </c>
      <c r="K16" s="44"/>
    </row>
    <row r="17" spans="1:11" ht="23.25" thickBot="1" x14ac:dyDescent="0.3">
      <c r="A17" s="132"/>
      <c r="B17" s="133" t="s">
        <v>591</v>
      </c>
      <c r="C17" s="134" t="s">
        <v>199</v>
      </c>
      <c r="D17" s="227" t="s">
        <v>578</v>
      </c>
      <c r="E17" s="138" t="s">
        <v>592</v>
      </c>
      <c r="F17" s="138"/>
      <c r="G17" s="139"/>
      <c r="H17" s="237">
        <v>189015100</v>
      </c>
      <c r="I17" s="137" t="s">
        <v>589</v>
      </c>
      <c r="J17" s="138" t="s">
        <v>590</v>
      </c>
      <c r="K17" s="138"/>
    </row>
    <row r="18" spans="1:11" ht="23.25" thickBot="1" x14ac:dyDescent="0.3">
      <c r="A18" s="132"/>
      <c r="B18" s="133" t="s">
        <v>593</v>
      </c>
      <c r="C18" s="134" t="s">
        <v>594</v>
      </c>
      <c r="D18" s="227" t="s">
        <v>578</v>
      </c>
      <c r="E18" s="138" t="s">
        <v>595</v>
      </c>
      <c r="F18" s="138"/>
      <c r="G18" s="139"/>
      <c r="H18" s="237">
        <v>268711752</v>
      </c>
      <c r="I18" s="137" t="s">
        <v>589</v>
      </c>
      <c r="J18" s="141" t="s">
        <v>590</v>
      </c>
      <c r="K18" s="138"/>
    </row>
    <row r="19" spans="1:11" ht="15.75" thickBot="1" x14ac:dyDescent="0.3">
      <c r="A19" s="128">
        <v>3</v>
      </c>
      <c r="B19" s="382" t="s">
        <v>597</v>
      </c>
      <c r="C19" s="382"/>
      <c r="D19" s="142"/>
      <c r="E19" s="142"/>
      <c r="F19" s="142"/>
      <c r="G19" s="143"/>
      <c r="H19" s="142"/>
      <c r="I19" s="142"/>
      <c r="J19" s="129"/>
      <c r="K19" s="144"/>
    </row>
    <row r="20" spans="1:11" ht="23.25" thickBot="1" x14ac:dyDescent="0.3">
      <c r="A20" s="132"/>
      <c r="B20" s="133" t="s">
        <v>586</v>
      </c>
      <c r="C20" s="134" t="s">
        <v>587</v>
      </c>
      <c r="D20" s="135" t="s">
        <v>734</v>
      </c>
      <c r="E20" s="44" t="s">
        <v>598</v>
      </c>
      <c r="F20" s="44"/>
      <c r="G20" s="38"/>
      <c r="H20" s="136"/>
      <c r="I20" s="135" t="s">
        <v>589</v>
      </c>
      <c r="J20" s="44" t="s">
        <v>599</v>
      </c>
      <c r="K20" s="44"/>
    </row>
    <row r="21" spans="1:11" ht="15.75" thickBot="1" x14ac:dyDescent="0.3">
      <c r="A21" s="132"/>
      <c r="B21" s="133" t="s">
        <v>591</v>
      </c>
      <c r="C21" s="134" t="s">
        <v>199</v>
      </c>
      <c r="D21" s="137" t="s">
        <v>734</v>
      </c>
      <c r="E21" s="138" t="s">
        <v>600</v>
      </c>
      <c r="F21" s="138"/>
      <c r="G21" s="139"/>
      <c r="H21" s="140"/>
      <c r="I21" s="137" t="s">
        <v>589</v>
      </c>
      <c r="J21" s="138" t="s">
        <v>599</v>
      </c>
      <c r="K21" s="138"/>
    </row>
    <row r="22" spans="1:11" ht="23.25" thickBot="1" x14ac:dyDescent="0.3">
      <c r="A22" s="132"/>
      <c r="B22" s="133" t="s">
        <v>593</v>
      </c>
      <c r="C22" s="134" t="s">
        <v>594</v>
      </c>
      <c r="D22" s="137" t="s">
        <v>734</v>
      </c>
      <c r="E22" s="138" t="s">
        <v>595</v>
      </c>
      <c r="F22" s="138"/>
      <c r="G22" s="139"/>
      <c r="H22" s="140"/>
      <c r="I22" s="137" t="s">
        <v>589</v>
      </c>
      <c r="J22" s="141" t="s">
        <v>599</v>
      </c>
      <c r="K22" s="138"/>
    </row>
    <row r="23" spans="1:11" ht="15.75" thickBot="1" x14ac:dyDescent="0.3">
      <c r="A23" s="128">
        <v>4</v>
      </c>
      <c r="B23" s="382" t="s">
        <v>601</v>
      </c>
      <c r="C23" s="382"/>
      <c r="D23" s="142"/>
      <c r="E23" s="142"/>
      <c r="F23" s="142"/>
      <c r="G23" s="143"/>
      <c r="H23" s="142"/>
      <c r="I23" s="142"/>
      <c r="J23" s="129"/>
      <c r="K23" s="144"/>
    </row>
    <row r="24" spans="1:11" ht="15.75" thickBot="1" x14ac:dyDescent="0.3">
      <c r="A24" s="145"/>
      <c r="B24" s="146" t="s">
        <v>586</v>
      </c>
      <c r="C24" s="147" t="s">
        <v>602</v>
      </c>
      <c r="D24" s="129"/>
      <c r="E24" s="129"/>
      <c r="F24" s="129"/>
      <c r="G24" s="130"/>
      <c r="H24" s="129"/>
      <c r="I24" s="129"/>
      <c r="J24" s="129"/>
      <c r="K24" s="131"/>
    </row>
    <row r="25" spans="1:11" ht="15.75" thickBot="1" x14ac:dyDescent="0.3">
      <c r="A25" s="132"/>
      <c r="B25" s="133"/>
      <c r="C25" s="148" t="s">
        <v>603</v>
      </c>
      <c r="D25" s="135" t="s">
        <v>734</v>
      </c>
      <c r="E25" s="44" t="s">
        <v>604</v>
      </c>
      <c r="F25" s="44"/>
      <c r="G25" s="38"/>
      <c r="H25" s="136"/>
      <c r="I25" s="135" t="s">
        <v>589</v>
      </c>
      <c r="J25" s="44" t="s">
        <v>605</v>
      </c>
      <c r="K25" s="44"/>
    </row>
    <row r="26" spans="1:11" ht="23.25" thickBot="1" x14ac:dyDescent="0.3">
      <c r="A26" s="132"/>
      <c r="B26" s="133"/>
      <c r="C26" s="148" t="s">
        <v>606</v>
      </c>
      <c r="D26" s="137" t="s">
        <v>734</v>
      </c>
      <c r="E26" s="138" t="s">
        <v>607</v>
      </c>
      <c r="F26" s="138"/>
      <c r="G26" s="139"/>
      <c r="H26" s="140"/>
      <c r="I26" s="137" t="s">
        <v>589</v>
      </c>
      <c r="J26" s="138" t="s">
        <v>605</v>
      </c>
      <c r="K26" s="138"/>
    </row>
    <row r="27" spans="1:11" ht="34.5" thickBot="1" x14ac:dyDescent="0.3">
      <c r="A27" s="149"/>
      <c r="B27" s="133" t="s">
        <v>591</v>
      </c>
      <c r="C27" s="134" t="s">
        <v>608</v>
      </c>
      <c r="D27" s="150"/>
      <c r="E27" s="138" t="s">
        <v>609</v>
      </c>
      <c r="F27" s="151"/>
      <c r="G27" s="139"/>
      <c r="H27" s="140"/>
      <c r="I27" s="137" t="s">
        <v>589</v>
      </c>
      <c r="J27" s="138" t="s">
        <v>605</v>
      </c>
      <c r="K27" s="138"/>
    </row>
    <row r="28" spans="1:11" ht="23.25" thickBot="1" x14ac:dyDescent="0.3">
      <c r="A28" s="149"/>
      <c r="B28" s="133" t="s">
        <v>593</v>
      </c>
      <c r="C28" s="134" t="s">
        <v>610</v>
      </c>
      <c r="D28" s="152"/>
      <c r="E28" s="141" t="s">
        <v>611</v>
      </c>
      <c r="F28" s="144"/>
      <c r="G28" s="153"/>
      <c r="H28" s="154"/>
      <c r="I28" s="155" t="s">
        <v>589</v>
      </c>
      <c r="J28" s="141" t="s">
        <v>605</v>
      </c>
      <c r="K28" s="141"/>
    </row>
    <row r="29" spans="1:11" ht="23.25" thickBot="1" x14ac:dyDescent="0.3">
      <c r="A29" s="149"/>
      <c r="B29" s="133" t="s">
        <v>612</v>
      </c>
      <c r="C29" s="134" t="s">
        <v>613</v>
      </c>
      <c r="D29" s="156"/>
      <c r="E29" s="45" t="s">
        <v>609</v>
      </c>
      <c r="F29" s="131"/>
      <c r="G29" s="39"/>
      <c r="H29" s="157"/>
      <c r="I29" s="158" t="s">
        <v>589</v>
      </c>
      <c r="J29" s="45" t="s">
        <v>605</v>
      </c>
      <c r="K29" s="45"/>
    </row>
    <row r="30" spans="1:11" ht="15.75" thickBot="1" x14ac:dyDescent="0.3">
      <c r="A30" s="12"/>
      <c r="B30" s="12"/>
      <c r="C30" s="12"/>
      <c r="D30" s="12"/>
      <c r="E30" s="12"/>
      <c r="F30" s="12"/>
      <c r="G30" s="12"/>
      <c r="H30" s="12"/>
      <c r="I30" s="12"/>
      <c r="J30" s="12"/>
      <c r="K30" s="12"/>
    </row>
    <row r="31" spans="1:11" ht="15.75" thickBot="1" x14ac:dyDescent="0.3">
      <c r="A31" s="159">
        <v>5</v>
      </c>
      <c r="B31" s="382" t="s">
        <v>614</v>
      </c>
      <c r="C31" s="382"/>
      <c r="D31" s="142"/>
      <c r="E31" s="142"/>
      <c r="F31" s="142"/>
      <c r="G31" s="143"/>
      <c r="H31" s="142"/>
      <c r="I31" s="142"/>
      <c r="J31" s="142"/>
      <c r="K31" s="144"/>
    </row>
    <row r="32" spans="1:11" ht="15.75" thickBot="1" x14ac:dyDescent="0.3">
      <c r="A32" s="132"/>
      <c r="B32" s="133" t="s">
        <v>615</v>
      </c>
      <c r="C32" s="134" t="s">
        <v>616</v>
      </c>
      <c r="D32" s="226" t="s">
        <v>578</v>
      </c>
      <c r="E32" s="44" t="s">
        <v>617</v>
      </c>
      <c r="F32" s="44"/>
      <c r="G32" s="38"/>
      <c r="H32" s="238">
        <v>6482000</v>
      </c>
      <c r="I32" s="135" t="s">
        <v>589</v>
      </c>
      <c r="J32" s="44" t="s">
        <v>618</v>
      </c>
      <c r="K32" s="44"/>
    </row>
    <row r="33" spans="1:11" ht="23.25" thickBot="1" x14ac:dyDescent="0.3">
      <c r="A33" s="132"/>
      <c r="B33" s="133" t="s">
        <v>619</v>
      </c>
      <c r="C33" s="134" t="s">
        <v>594</v>
      </c>
      <c r="D33" s="227" t="s">
        <v>578</v>
      </c>
      <c r="E33" s="138" t="s">
        <v>617</v>
      </c>
      <c r="F33" s="138"/>
      <c r="G33" s="139"/>
      <c r="H33" s="140" t="s">
        <v>743</v>
      </c>
      <c r="I33" s="137" t="s">
        <v>589</v>
      </c>
      <c r="J33" s="141" t="s">
        <v>620</v>
      </c>
      <c r="K33" s="138"/>
    </row>
    <row r="34" spans="1:11" ht="36.75" customHeight="1" thickBot="1" x14ac:dyDescent="0.3">
      <c r="A34" s="128">
        <v>6</v>
      </c>
      <c r="B34" s="382" t="s">
        <v>621</v>
      </c>
      <c r="C34" s="382"/>
      <c r="D34" s="142"/>
      <c r="E34" s="142"/>
      <c r="F34" s="142"/>
      <c r="G34" s="143"/>
      <c r="H34" s="142"/>
      <c r="I34" s="142"/>
      <c r="J34" s="129"/>
      <c r="K34" s="144"/>
    </row>
    <row r="35" spans="1:11" ht="15.75" thickBot="1" x14ac:dyDescent="0.3">
      <c r="A35" s="132"/>
      <c r="B35" s="133" t="s">
        <v>615</v>
      </c>
      <c r="C35" s="134" t="s">
        <v>616</v>
      </c>
      <c r="D35" s="135" t="s">
        <v>734</v>
      </c>
      <c r="E35" s="44" t="s">
        <v>622</v>
      </c>
      <c r="F35" s="44"/>
      <c r="G35" s="38"/>
      <c r="H35" s="136"/>
      <c r="I35" s="135" t="s">
        <v>589</v>
      </c>
      <c r="J35" s="45" t="s">
        <v>623</v>
      </c>
      <c r="K35" s="44"/>
    </row>
    <row r="36" spans="1:11" ht="16.5" customHeight="1" thickBot="1" x14ac:dyDescent="0.3">
      <c r="A36" s="128">
        <v>7</v>
      </c>
      <c r="B36" s="382" t="s">
        <v>624</v>
      </c>
      <c r="C36" s="382"/>
      <c r="D36" s="142"/>
      <c r="E36" s="142"/>
      <c r="F36" s="142"/>
      <c r="G36" s="143"/>
      <c r="H36" s="142"/>
      <c r="I36" s="142"/>
      <c r="J36" s="129"/>
      <c r="K36" s="144"/>
    </row>
    <row r="37" spans="1:11" ht="23.25" thickBot="1" x14ac:dyDescent="0.3">
      <c r="A37" s="132"/>
      <c r="B37" s="133" t="s">
        <v>615</v>
      </c>
      <c r="C37" s="134" t="s">
        <v>587</v>
      </c>
      <c r="D37" s="158" t="s">
        <v>734</v>
      </c>
      <c r="E37" s="45" t="s">
        <v>625</v>
      </c>
      <c r="F37" s="45"/>
      <c r="G37" s="39"/>
      <c r="H37" s="136"/>
      <c r="I37" s="158" t="s">
        <v>589</v>
      </c>
      <c r="J37" s="44" t="s">
        <v>626</v>
      </c>
      <c r="K37" s="44"/>
    </row>
    <row r="38" spans="1:11" ht="15.75" thickBot="1" x14ac:dyDescent="0.3">
      <c r="A38" s="132"/>
      <c r="B38" s="133" t="s">
        <v>619</v>
      </c>
      <c r="C38" s="134" t="s">
        <v>199</v>
      </c>
      <c r="D38" s="135" t="s">
        <v>734</v>
      </c>
      <c r="E38" s="44" t="s">
        <v>604</v>
      </c>
      <c r="F38" s="44"/>
      <c r="G38" s="38"/>
      <c r="H38" s="140"/>
      <c r="I38" s="135" t="s">
        <v>589</v>
      </c>
      <c r="J38" s="138" t="s">
        <v>626</v>
      </c>
      <c r="K38" s="138"/>
    </row>
    <row r="39" spans="1:11" ht="23.25" thickBot="1" x14ac:dyDescent="0.3">
      <c r="A39" s="132"/>
      <c r="B39" s="133" t="s">
        <v>593</v>
      </c>
      <c r="C39" s="134" t="s">
        <v>594</v>
      </c>
      <c r="D39" s="155" t="s">
        <v>734</v>
      </c>
      <c r="E39" s="141" t="s">
        <v>607</v>
      </c>
      <c r="F39" s="141"/>
      <c r="G39" s="153"/>
      <c r="H39" s="153"/>
      <c r="I39" s="141" t="s">
        <v>589</v>
      </c>
      <c r="J39" s="141" t="s">
        <v>626</v>
      </c>
      <c r="K39" s="141"/>
    </row>
    <row r="40" spans="1:11" ht="15.75" thickBot="1" x14ac:dyDescent="0.3">
      <c r="A40" s="405" t="s">
        <v>627</v>
      </c>
      <c r="B40" s="406"/>
      <c r="C40" s="406"/>
      <c r="D40" s="406"/>
      <c r="E40" s="406"/>
      <c r="F40" s="406"/>
      <c r="G40" s="406"/>
      <c r="H40" s="126"/>
      <c r="I40" s="126"/>
      <c r="J40" s="126"/>
      <c r="K40" s="127"/>
    </row>
    <row r="41" spans="1:11" ht="15.75" thickBot="1" x14ac:dyDescent="0.3">
      <c r="A41" s="128">
        <v>1</v>
      </c>
      <c r="B41" s="382" t="s">
        <v>588</v>
      </c>
      <c r="C41" s="382"/>
      <c r="D41" s="129"/>
      <c r="E41" s="130"/>
      <c r="F41" s="129"/>
      <c r="G41" s="130"/>
      <c r="H41" s="129"/>
      <c r="I41" s="129"/>
      <c r="J41" s="129"/>
      <c r="K41" s="131"/>
    </row>
    <row r="42" spans="1:11" ht="34.5" thickBot="1" x14ac:dyDescent="0.3">
      <c r="A42" s="149"/>
      <c r="B42" s="160" t="s">
        <v>586</v>
      </c>
      <c r="C42" s="134" t="s">
        <v>628</v>
      </c>
      <c r="D42" s="158" t="s">
        <v>734</v>
      </c>
      <c r="E42" s="45" t="s">
        <v>588</v>
      </c>
      <c r="F42" s="45"/>
      <c r="G42" s="39"/>
      <c r="H42" s="161"/>
      <c r="I42" s="162"/>
      <c r="J42" s="44" t="s">
        <v>629</v>
      </c>
      <c r="K42" s="44"/>
    </row>
    <row r="43" spans="1:11" ht="45.75" thickBot="1" x14ac:dyDescent="0.3">
      <c r="A43" s="149"/>
      <c r="B43" s="160" t="s">
        <v>591</v>
      </c>
      <c r="C43" s="134" t="s">
        <v>630</v>
      </c>
      <c r="D43" s="158" t="s">
        <v>734</v>
      </c>
      <c r="E43" s="45" t="s">
        <v>631</v>
      </c>
      <c r="F43" s="45"/>
      <c r="G43" s="39"/>
      <c r="H43" s="163"/>
      <c r="I43" s="150"/>
      <c r="J43" s="138" t="s">
        <v>629</v>
      </c>
      <c r="K43" s="138"/>
    </row>
    <row r="44" spans="1:11" ht="34.5" thickBot="1" x14ac:dyDescent="0.3">
      <c r="A44" s="149"/>
      <c r="B44" s="160" t="s">
        <v>593</v>
      </c>
      <c r="C44" s="134" t="s">
        <v>632</v>
      </c>
      <c r="D44" s="158" t="s">
        <v>734</v>
      </c>
      <c r="E44" s="45" t="s">
        <v>588</v>
      </c>
      <c r="F44" s="45"/>
      <c r="G44" s="39"/>
      <c r="H44" s="163"/>
      <c r="I44" s="150"/>
      <c r="J44" s="138" t="s">
        <v>629</v>
      </c>
      <c r="K44" s="138"/>
    </row>
    <row r="45" spans="1:11" ht="45.75" thickBot="1" x14ac:dyDescent="0.3">
      <c r="A45" s="149"/>
      <c r="B45" s="160" t="s">
        <v>612</v>
      </c>
      <c r="C45" s="134" t="s">
        <v>633</v>
      </c>
      <c r="D45" s="158" t="s">
        <v>734</v>
      </c>
      <c r="E45" s="45" t="s">
        <v>634</v>
      </c>
      <c r="F45" s="45"/>
      <c r="G45" s="39"/>
      <c r="H45" s="163"/>
      <c r="I45" s="150"/>
      <c r="J45" s="138" t="s">
        <v>629</v>
      </c>
      <c r="K45" s="138"/>
    </row>
    <row r="46" spans="1:11" ht="23.25" thickBot="1" x14ac:dyDescent="0.3">
      <c r="A46" s="149"/>
      <c r="B46" s="160" t="s">
        <v>635</v>
      </c>
      <c r="C46" s="134" t="s">
        <v>636</v>
      </c>
      <c r="D46" s="158" t="s">
        <v>734</v>
      </c>
      <c r="E46" s="45" t="s">
        <v>637</v>
      </c>
      <c r="F46" s="45"/>
      <c r="G46" s="39"/>
      <c r="H46" s="163"/>
      <c r="I46" s="150"/>
      <c r="J46" s="141" t="s">
        <v>629</v>
      </c>
      <c r="K46" s="138"/>
    </row>
    <row r="47" spans="1:11" ht="39.950000000000003" customHeight="1" thickBot="1" x14ac:dyDescent="0.3">
      <c r="A47" s="128">
        <v>2</v>
      </c>
      <c r="B47" s="382" t="s">
        <v>638</v>
      </c>
      <c r="C47" s="382"/>
      <c r="D47" s="129"/>
      <c r="E47" s="130"/>
      <c r="F47" s="129"/>
      <c r="G47" s="130"/>
      <c r="H47" s="142"/>
      <c r="I47" s="142"/>
      <c r="J47" s="129"/>
      <c r="K47" s="144"/>
    </row>
    <row r="48" spans="1:11" ht="34.5" thickBot="1" x14ac:dyDescent="0.3">
      <c r="A48" s="149"/>
      <c r="B48" s="160" t="s">
        <v>586</v>
      </c>
      <c r="C48" s="134" t="s">
        <v>639</v>
      </c>
      <c r="D48" s="158" t="s">
        <v>734</v>
      </c>
      <c r="E48" s="45" t="s">
        <v>640</v>
      </c>
      <c r="F48" s="45"/>
      <c r="G48" s="39"/>
      <c r="H48" s="161"/>
      <c r="I48" s="162"/>
      <c r="J48" s="44" t="s">
        <v>590</v>
      </c>
      <c r="K48" s="44"/>
    </row>
    <row r="49" spans="1:11" ht="34.5" thickBot="1" x14ac:dyDescent="0.3">
      <c r="A49" s="149"/>
      <c r="B49" s="160" t="s">
        <v>591</v>
      </c>
      <c r="C49" s="134" t="s">
        <v>641</v>
      </c>
      <c r="D49" s="158" t="s">
        <v>734</v>
      </c>
      <c r="E49" s="45" t="s">
        <v>640</v>
      </c>
      <c r="F49" s="45"/>
      <c r="G49" s="39"/>
      <c r="H49" s="163"/>
      <c r="I49" s="150"/>
      <c r="J49" s="138" t="s">
        <v>590</v>
      </c>
      <c r="K49" s="138"/>
    </row>
    <row r="50" spans="1:11" ht="34.5" thickBot="1" x14ac:dyDescent="0.3">
      <c r="A50" s="149"/>
      <c r="B50" s="160" t="s">
        <v>593</v>
      </c>
      <c r="C50" s="134" t="s">
        <v>642</v>
      </c>
      <c r="D50" s="158" t="s">
        <v>734</v>
      </c>
      <c r="E50" s="45" t="s">
        <v>640</v>
      </c>
      <c r="F50" s="45"/>
      <c r="G50" s="39"/>
      <c r="H50" s="142"/>
      <c r="I50" s="152"/>
      <c r="J50" s="141" t="s">
        <v>590</v>
      </c>
      <c r="K50" s="141"/>
    </row>
    <row r="51" spans="1:11" ht="23.25" thickBot="1" x14ac:dyDescent="0.3">
      <c r="A51" s="149"/>
      <c r="B51" s="160" t="s">
        <v>612</v>
      </c>
      <c r="C51" s="134" t="s">
        <v>643</v>
      </c>
      <c r="D51" s="158" t="s">
        <v>734</v>
      </c>
      <c r="E51" s="45" t="s">
        <v>644</v>
      </c>
      <c r="F51" s="45"/>
      <c r="G51" s="39"/>
      <c r="H51" s="129"/>
      <c r="I51" s="156"/>
      <c r="J51" s="45" t="s">
        <v>590</v>
      </c>
      <c r="K51" s="45"/>
    </row>
    <row r="52" spans="1:11" ht="5.0999999999999996" customHeight="1" thickBot="1" x14ac:dyDescent="0.3">
      <c r="A52" s="4"/>
      <c r="B52" s="4"/>
      <c r="C52" s="4"/>
      <c r="D52" s="4"/>
      <c r="E52" s="4"/>
      <c r="F52" s="4"/>
      <c r="G52" s="4"/>
      <c r="H52" s="4"/>
      <c r="I52" s="4"/>
      <c r="J52" s="4"/>
      <c r="K52" s="4"/>
    </row>
    <row r="53" spans="1:11" ht="15.75" thickBot="1" x14ac:dyDescent="0.3">
      <c r="A53" s="159">
        <v>3</v>
      </c>
      <c r="B53" s="382" t="s">
        <v>645</v>
      </c>
      <c r="C53" s="382"/>
      <c r="D53" s="142"/>
      <c r="E53" s="143"/>
      <c r="F53" s="142"/>
      <c r="G53" s="143"/>
      <c r="H53" s="142"/>
      <c r="I53" s="142"/>
      <c r="J53" s="142"/>
      <c r="K53" s="144"/>
    </row>
    <row r="54" spans="1:11" ht="15.75" thickBot="1" x14ac:dyDescent="0.3">
      <c r="A54" s="149"/>
      <c r="B54" s="160" t="s">
        <v>615</v>
      </c>
      <c r="C54" s="134" t="s">
        <v>646</v>
      </c>
      <c r="D54" s="231" t="s">
        <v>578</v>
      </c>
      <c r="E54" s="45" t="s">
        <v>647</v>
      </c>
      <c r="F54" s="45"/>
      <c r="G54" s="39"/>
      <c r="H54" s="239">
        <v>6482000</v>
      </c>
      <c r="I54" s="162"/>
      <c r="J54" s="44" t="s">
        <v>618</v>
      </c>
      <c r="K54" s="44"/>
    </row>
    <row r="55" spans="1:11" ht="23.25" thickBot="1" x14ac:dyDescent="0.3">
      <c r="A55" s="149"/>
      <c r="B55" s="160" t="s">
        <v>619</v>
      </c>
      <c r="C55" s="134" t="s">
        <v>648</v>
      </c>
      <c r="D55" s="158" t="s">
        <v>734</v>
      </c>
      <c r="E55" s="45" t="s">
        <v>647</v>
      </c>
      <c r="F55" s="45"/>
      <c r="G55" s="39"/>
      <c r="H55" s="142"/>
      <c r="I55" s="152"/>
      <c r="J55" s="141" t="s">
        <v>618</v>
      </c>
      <c r="K55" s="141"/>
    </row>
    <row r="56" spans="1:11" ht="15.75" thickBot="1" x14ac:dyDescent="0.3">
      <c r="A56" s="36"/>
      <c r="B56" s="37"/>
      <c r="C56" s="37"/>
      <c r="D56" s="37"/>
      <c r="E56" s="37"/>
      <c r="F56" s="37"/>
      <c r="G56" s="37"/>
      <c r="H56" s="37"/>
      <c r="I56" s="37"/>
      <c r="J56" s="37"/>
      <c r="K56" s="164"/>
    </row>
    <row r="57" spans="1:11" ht="15.75" thickBot="1" x14ac:dyDescent="0.3">
      <c r="A57" s="403" t="s">
        <v>649</v>
      </c>
      <c r="B57" s="404"/>
      <c r="C57" s="404"/>
      <c r="D57" s="404"/>
      <c r="E57" s="404"/>
      <c r="F57" s="404"/>
      <c r="G57" s="404"/>
      <c r="H57" s="165"/>
      <c r="I57" s="165"/>
      <c r="J57" s="165"/>
      <c r="K57" s="166"/>
    </row>
    <row r="58" spans="1:11" ht="15.75" thickBot="1" x14ac:dyDescent="0.3">
      <c r="A58" s="405" t="s">
        <v>584</v>
      </c>
      <c r="B58" s="406"/>
      <c r="C58" s="406"/>
      <c r="D58" s="406"/>
      <c r="E58" s="406"/>
      <c r="F58" s="406"/>
      <c r="G58" s="406"/>
      <c r="H58" s="126"/>
      <c r="I58" s="126"/>
      <c r="J58" s="126"/>
      <c r="K58" s="127"/>
    </row>
    <row r="59" spans="1:11" ht="16.5" customHeight="1" thickBot="1" x14ac:dyDescent="0.3">
      <c r="A59" s="128">
        <v>1</v>
      </c>
      <c r="B59" s="382" t="s">
        <v>650</v>
      </c>
      <c r="C59" s="382"/>
      <c r="D59" s="129"/>
      <c r="E59" s="130"/>
      <c r="F59" s="129"/>
      <c r="G59" s="130"/>
      <c r="H59" s="129"/>
      <c r="I59" s="129"/>
      <c r="J59" s="129"/>
      <c r="K59" s="131"/>
    </row>
    <row r="60" spans="1:11" ht="15.75" thickBot="1" x14ac:dyDescent="0.3">
      <c r="A60" s="132"/>
      <c r="B60" s="133" t="s">
        <v>586</v>
      </c>
      <c r="C60" s="134" t="s">
        <v>651</v>
      </c>
      <c r="D60" s="226" t="s">
        <v>578</v>
      </c>
      <c r="E60" s="44" t="s">
        <v>652</v>
      </c>
      <c r="F60" s="44"/>
      <c r="G60" s="38"/>
      <c r="H60" s="136">
        <v>0</v>
      </c>
      <c r="I60" s="135" t="s">
        <v>589</v>
      </c>
      <c r="J60" s="44" t="s">
        <v>653</v>
      </c>
      <c r="K60" s="44"/>
    </row>
    <row r="61" spans="1:11" ht="23.25" thickBot="1" x14ac:dyDescent="0.3">
      <c r="A61" s="132"/>
      <c r="B61" s="133" t="s">
        <v>591</v>
      </c>
      <c r="C61" s="134" t="s">
        <v>654</v>
      </c>
      <c r="D61" s="227" t="s">
        <v>734</v>
      </c>
      <c r="E61" s="138" t="s">
        <v>655</v>
      </c>
      <c r="F61" s="138"/>
      <c r="G61" s="139"/>
      <c r="H61" s="140"/>
      <c r="I61" s="137" t="s">
        <v>589</v>
      </c>
      <c r="J61" s="138" t="s">
        <v>653</v>
      </c>
      <c r="K61" s="138"/>
    </row>
    <row r="62" spans="1:11" ht="23.25" thickBot="1" x14ac:dyDescent="0.3">
      <c r="A62" s="132"/>
      <c r="B62" s="133" t="s">
        <v>593</v>
      </c>
      <c r="C62" s="134" t="s">
        <v>656</v>
      </c>
      <c r="D62" s="227" t="s">
        <v>734</v>
      </c>
      <c r="E62" s="138" t="s">
        <v>655</v>
      </c>
      <c r="F62" s="138"/>
      <c r="G62" s="139"/>
      <c r="H62" s="140"/>
      <c r="I62" s="137" t="s">
        <v>589</v>
      </c>
      <c r="J62" s="138" t="s">
        <v>653</v>
      </c>
      <c r="K62" s="138"/>
    </row>
    <row r="63" spans="1:11" ht="23.25" thickBot="1" x14ac:dyDescent="0.3">
      <c r="A63" s="132"/>
      <c r="B63" s="133" t="s">
        <v>612</v>
      </c>
      <c r="C63" s="134" t="s">
        <v>657</v>
      </c>
      <c r="D63" s="227" t="s">
        <v>578</v>
      </c>
      <c r="E63" s="138" t="s">
        <v>655</v>
      </c>
      <c r="F63" s="138"/>
      <c r="G63" s="139"/>
      <c r="H63" s="140">
        <v>0</v>
      </c>
      <c r="I63" s="137" t="s">
        <v>589</v>
      </c>
      <c r="J63" s="138" t="s">
        <v>653</v>
      </c>
      <c r="K63" s="138"/>
    </row>
    <row r="64" spans="1:11" ht="23.25" thickBot="1" x14ac:dyDescent="0.3">
      <c r="A64" s="132"/>
      <c r="B64" s="133" t="s">
        <v>635</v>
      </c>
      <c r="C64" s="134" t="s">
        <v>658</v>
      </c>
      <c r="D64" s="228" t="s">
        <v>734</v>
      </c>
      <c r="E64" s="141"/>
      <c r="F64" s="141"/>
      <c r="G64" s="153"/>
      <c r="H64" s="154"/>
      <c r="I64" s="155" t="s">
        <v>589</v>
      </c>
      <c r="J64" s="141" t="s">
        <v>659</v>
      </c>
      <c r="K64" s="141"/>
    </row>
    <row r="65" spans="1:11" ht="15.75" thickBot="1" x14ac:dyDescent="0.3">
      <c r="A65" s="405" t="s">
        <v>627</v>
      </c>
      <c r="B65" s="406"/>
      <c r="C65" s="406"/>
      <c r="D65" s="406"/>
      <c r="E65" s="406"/>
      <c r="F65" s="406"/>
      <c r="G65" s="406"/>
      <c r="H65" s="126"/>
      <c r="I65" s="126"/>
      <c r="J65" s="126"/>
      <c r="K65" s="127"/>
    </row>
    <row r="66" spans="1:11" ht="34.5" thickBot="1" x14ac:dyDescent="0.3">
      <c r="A66" s="132">
        <v>1</v>
      </c>
      <c r="B66" s="407" t="s">
        <v>660</v>
      </c>
      <c r="C66" s="408"/>
      <c r="D66" s="44" t="s">
        <v>734</v>
      </c>
      <c r="E66" s="44" t="s">
        <v>661</v>
      </c>
      <c r="F66" s="44"/>
      <c r="G66" s="38"/>
      <c r="H66" s="161"/>
      <c r="I66" s="162"/>
      <c r="J66" s="44" t="s">
        <v>662</v>
      </c>
      <c r="K66" s="44"/>
    </row>
    <row r="67" spans="1:11" ht="34.5" thickBot="1" x14ac:dyDescent="0.3">
      <c r="A67" s="132">
        <v>2</v>
      </c>
      <c r="B67" s="407" t="s">
        <v>663</v>
      </c>
      <c r="C67" s="408"/>
      <c r="D67" s="138" t="s">
        <v>734</v>
      </c>
      <c r="E67" s="138" t="s">
        <v>661</v>
      </c>
      <c r="F67" s="138"/>
      <c r="G67" s="139"/>
      <c r="H67" s="163"/>
      <c r="I67" s="150"/>
      <c r="J67" s="138" t="s">
        <v>662</v>
      </c>
      <c r="K67" s="138"/>
    </row>
    <row r="68" spans="1:11" ht="34.5" thickBot="1" x14ac:dyDescent="0.3">
      <c r="A68" s="132">
        <v>3</v>
      </c>
      <c r="B68" s="407" t="s">
        <v>664</v>
      </c>
      <c r="C68" s="408"/>
      <c r="D68" s="141" t="s">
        <v>734</v>
      </c>
      <c r="E68" s="141" t="s">
        <v>661</v>
      </c>
      <c r="F68" s="141"/>
      <c r="G68" s="153"/>
      <c r="H68" s="142"/>
      <c r="I68" s="152"/>
      <c r="J68" s="141" t="s">
        <v>665</v>
      </c>
      <c r="K68" s="141"/>
    </row>
    <row r="69" spans="1:11" ht="15.75" thickBot="1" x14ac:dyDescent="0.3">
      <c r="A69" s="403" t="s">
        <v>666</v>
      </c>
      <c r="B69" s="404"/>
      <c r="C69" s="404"/>
      <c r="D69" s="404"/>
      <c r="E69" s="404"/>
      <c r="F69" s="404"/>
      <c r="G69" s="409"/>
      <c r="H69" s="167"/>
      <c r="I69" s="167"/>
      <c r="J69" s="167"/>
      <c r="K69" s="167"/>
    </row>
    <row r="70" spans="1:11" ht="15.75" thickBot="1" x14ac:dyDescent="0.3">
      <c r="A70" s="410" t="s">
        <v>584</v>
      </c>
      <c r="B70" s="411"/>
      <c r="C70" s="411"/>
      <c r="D70" s="411"/>
      <c r="E70" s="411"/>
      <c r="F70" s="411"/>
      <c r="G70" s="411"/>
      <c r="H70" s="411"/>
      <c r="I70" s="411"/>
      <c r="J70" s="411"/>
      <c r="K70" s="412"/>
    </row>
    <row r="71" spans="1:11" ht="15.75" thickBot="1" x14ac:dyDescent="0.3">
      <c r="A71" s="128">
        <v>1</v>
      </c>
      <c r="B71" s="382" t="s">
        <v>667</v>
      </c>
      <c r="C71" s="382"/>
      <c r="D71" s="129"/>
      <c r="E71" s="130"/>
      <c r="F71" s="129"/>
      <c r="G71" s="130"/>
      <c r="H71" s="129"/>
      <c r="I71" s="129"/>
      <c r="J71" s="129"/>
      <c r="K71" s="131"/>
    </row>
    <row r="72" spans="1:11" ht="15.75" thickBot="1" x14ac:dyDescent="0.3">
      <c r="A72" s="132"/>
      <c r="B72" s="133" t="s">
        <v>586</v>
      </c>
      <c r="C72" s="168" t="s">
        <v>668</v>
      </c>
      <c r="D72" s="45" t="s">
        <v>734</v>
      </c>
      <c r="E72" s="45"/>
      <c r="F72" s="45"/>
      <c r="G72" s="39"/>
      <c r="H72" s="45"/>
      <c r="I72" s="45" t="s">
        <v>589</v>
      </c>
      <c r="J72" s="45" t="s">
        <v>669</v>
      </c>
      <c r="K72" s="45"/>
    </row>
    <row r="73" spans="1:11" ht="15.75" thickBot="1" x14ac:dyDescent="0.3">
      <c r="A73" s="132"/>
      <c r="B73" s="133" t="s">
        <v>591</v>
      </c>
      <c r="C73" s="168" t="s">
        <v>670</v>
      </c>
      <c r="D73" s="45" t="s">
        <v>734</v>
      </c>
      <c r="E73" s="45"/>
      <c r="F73" s="45"/>
      <c r="G73" s="39"/>
      <c r="H73" s="45"/>
      <c r="I73" s="45" t="s">
        <v>589</v>
      </c>
      <c r="J73" s="45" t="s">
        <v>669</v>
      </c>
      <c r="K73" s="45"/>
    </row>
    <row r="75" spans="1:11" x14ac:dyDescent="0.25">
      <c r="B75" s="193" t="s">
        <v>736</v>
      </c>
    </row>
    <row r="76" spans="1:11" x14ac:dyDescent="0.25">
      <c r="B76" t="s">
        <v>735</v>
      </c>
    </row>
    <row r="78" spans="1:11" x14ac:dyDescent="0.25">
      <c r="A78" s="232" t="s">
        <v>737</v>
      </c>
    </row>
  </sheetData>
  <mergeCells count="35">
    <mergeCell ref="B67:C67"/>
    <mergeCell ref="B68:C68"/>
    <mergeCell ref="A69:G69"/>
    <mergeCell ref="A70:K70"/>
    <mergeCell ref="B71:C71"/>
    <mergeCell ref="B15:C15"/>
    <mergeCell ref="B19:C19"/>
    <mergeCell ref="B66:C66"/>
    <mergeCell ref="B31:C31"/>
    <mergeCell ref="B34:C34"/>
    <mergeCell ref="B36:C36"/>
    <mergeCell ref="A40:G40"/>
    <mergeCell ref="B41:C41"/>
    <mergeCell ref="B47:C47"/>
    <mergeCell ref="B53:C53"/>
    <mergeCell ref="A57:G57"/>
    <mergeCell ref="A58:G58"/>
    <mergeCell ref="B59:C59"/>
    <mergeCell ref="A65:G65"/>
    <mergeCell ref="A1:K1"/>
    <mergeCell ref="A2:K2"/>
    <mergeCell ref="A3:K3"/>
    <mergeCell ref="A4:K4"/>
    <mergeCell ref="B23:C23"/>
    <mergeCell ref="A5:K5"/>
    <mergeCell ref="A6:C8"/>
    <mergeCell ref="D6:G6"/>
    <mergeCell ref="H6:I6"/>
    <mergeCell ref="J6:J8"/>
    <mergeCell ref="K6:K8"/>
    <mergeCell ref="D7:E7"/>
    <mergeCell ref="F7:G7"/>
    <mergeCell ref="A9:G9"/>
    <mergeCell ref="A10:G10"/>
    <mergeCell ref="B11:C11"/>
  </mergeCells>
  <hyperlinks>
    <hyperlink ref="A78" location="LDF!A1" display="LDF!A1"/>
  </hyperlinks>
  <pageMargins left="0.70866141732283472" right="0.70866141732283472" top="0.74803149606299213" bottom="1.5748031496062993" header="0.31496062992125984" footer="0.98425196850393704"/>
  <pageSetup scale="70" fitToHeight="0" orientation="landscape" r:id="rId1"/>
  <headerFooter alignWithMargins="0">
    <oddFooter>&amp;L_____&amp;UC.P. Micaela Márquez Rivera&amp;U_____
Jefe de Departamento de dministración&amp;C_____&amp;UArq. José Antonio Mario Sandoval Ahuactzin_&amp;U____
Director General&amp;RPágina &amp;P</oddFooter>
  </headerFooter>
  <rowBreaks count="2" manualBreakCount="2">
    <brk id="32" max="10" man="1"/>
    <brk id="5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94"/>
  <sheetViews>
    <sheetView tabSelected="1" view="pageBreakPreview" topLeftCell="A43" zoomScaleNormal="85" zoomScaleSheetLayoutView="100" workbookViewId="0">
      <selection activeCell="B11" sqref="B11"/>
    </sheetView>
  </sheetViews>
  <sheetFormatPr baseColWidth="10" defaultRowHeight="15" x14ac:dyDescent="0.25"/>
  <cols>
    <col min="1" max="1" width="70.7109375" customWidth="1"/>
    <col min="2" max="3" width="12.7109375" customWidth="1"/>
    <col min="4" max="4" width="70.7109375" style="1" customWidth="1"/>
    <col min="5" max="6" width="12.7109375" customWidth="1"/>
  </cols>
  <sheetData>
    <row r="1" spans="1:6" x14ac:dyDescent="0.25">
      <c r="A1" s="240" t="s">
        <v>672</v>
      </c>
      <c r="B1" s="241"/>
      <c r="C1" s="241"/>
      <c r="D1" s="241"/>
      <c r="E1" s="241"/>
      <c r="F1" s="242"/>
    </row>
    <row r="2" spans="1:6" x14ac:dyDescent="0.25">
      <c r="A2" s="243" t="s">
        <v>1</v>
      </c>
      <c r="B2" s="244"/>
      <c r="C2" s="244"/>
      <c r="D2" s="244"/>
      <c r="E2" s="244"/>
      <c r="F2" s="245"/>
    </row>
    <row r="3" spans="1:6" x14ac:dyDescent="0.25">
      <c r="A3" s="243" t="s">
        <v>673</v>
      </c>
      <c r="B3" s="244"/>
      <c r="C3" s="244"/>
      <c r="D3" s="244"/>
      <c r="E3" s="244"/>
      <c r="F3" s="245"/>
    </row>
    <row r="4" spans="1:6" ht="15.75" thickBot="1" x14ac:dyDescent="0.3">
      <c r="A4" s="246" t="s">
        <v>2</v>
      </c>
      <c r="B4" s="247"/>
      <c r="C4" s="247"/>
      <c r="D4" s="247"/>
      <c r="E4" s="247"/>
      <c r="F4" s="248"/>
    </row>
    <row r="5" spans="1:6" ht="34.5" thickBot="1" x14ac:dyDescent="0.3">
      <c r="A5" s="17" t="s">
        <v>198</v>
      </c>
      <c r="B5" s="18" t="s">
        <v>680</v>
      </c>
      <c r="C5" s="18" t="s">
        <v>674</v>
      </c>
      <c r="D5" s="19" t="s">
        <v>198</v>
      </c>
      <c r="E5" s="18" t="s">
        <v>680</v>
      </c>
      <c r="F5" s="18" t="s">
        <v>674</v>
      </c>
    </row>
    <row r="6" spans="1:6" x14ac:dyDescent="0.25">
      <c r="A6" s="20" t="s">
        <v>4</v>
      </c>
      <c r="B6" s="176"/>
      <c r="C6" s="176"/>
      <c r="D6" s="21" t="s">
        <v>5</v>
      </c>
      <c r="E6" s="176"/>
      <c r="F6" s="176"/>
    </row>
    <row r="7" spans="1:6" x14ac:dyDescent="0.25">
      <c r="A7" s="20" t="s">
        <v>6</v>
      </c>
      <c r="B7" s="177"/>
      <c r="C7" s="177"/>
      <c r="D7" s="21" t="s">
        <v>7</v>
      </c>
      <c r="E7" s="177"/>
      <c r="F7" s="177"/>
    </row>
    <row r="8" spans="1:6" x14ac:dyDescent="0.25">
      <c r="A8" s="22" t="s">
        <v>8</v>
      </c>
      <c r="B8" s="206">
        <f>+B9+B10+B11+B12+B13+B14+B15</f>
        <v>342551352</v>
      </c>
      <c r="C8" s="206">
        <f>+C9+C10+C11+C12+C13+C14+C15</f>
        <v>325672525</v>
      </c>
      <c r="D8" s="23" t="s">
        <v>9</v>
      </c>
      <c r="E8" s="206">
        <f>+E9+E10+E11+E12+E13+E14+E15+E16+E17</f>
        <v>267313771</v>
      </c>
      <c r="F8" s="206">
        <f>+F9+F10+F11+F12+F13+F14+F15+F16+F17</f>
        <v>38032599</v>
      </c>
    </row>
    <row r="9" spans="1:6" x14ac:dyDescent="0.25">
      <c r="A9" s="22" t="s">
        <v>10</v>
      </c>
      <c r="B9" s="206">
        <v>0</v>
      </c>
      <c r="C9" s="206">
        <v>0</v>
      </c>
      <c r="D9" s="23" t="s">
        <v>11</v>
      </c>
      <c r="E9" s="206">
        <v>0</v>
      </c>
      <c r="F9" s="206">
        <v>0</v>
      </c>
    </row>
    <row r="10" spans="1:6" x14ac:dyDescent="0.25">
      <c r="A10" s="22" t="s">
        <v>12</v>
      </c>
      <c r="B10" s="206">
        <v>0</v>
      </c>
      <c r="C10" s="206">
        <v>0</v>
      </c>
      <c r="D10" s="23" t="s">
        <v>13</v>
      </c>
      <c r="E10" s="206">
        <v>0</v>
      </c>
      <c r="F10" s="206">
        <v>145960</v>
      </c>
    </row>
    <row r="11" spans="1:6" x14ac:dyDescent="0.25">
      <c r="A11" s="22" t="s">
        <v>14</v>
      </c>
      <c r="B11" s="206">
        <v>341420413</v>
      </c>
      <c r="C11" s="206">
        <v>325672525</v>
      </c>
      <c r="D11" s="23" t="s">
        <v>15</v>
      </c>
      <c r="E11" s="206">
        <v>266082695</v>
      </c>
      <c r="F11" s="206">
        <v>37188825</v>
      </c>
    </row>
    <row r="12" spans="1:6" x14ac:dyDescent="0.25">
      <c r="A12" s="22" t="s">
        <v>16</v>
      </c>
      <c r="B12" s="206">
        <v>0</v>
      </c>
      <c r="C12" s="206">
        <v>0</v>
      </c>
      <c r="D12" s="23" t="s">
        <v>17</v>
      </c>
      <c r="E12" s="206">
        <v>0</v>
      </c>
      <c r="F12" s="206">
        <v>0</v>
      </c>
    </row>
    <row r="13" spans="1:6" x14ac:dyDescent="0.25">
      <c r="A13" s="22" t="s">
        <v>18</v>
      </c>
      <c r="B13" s="206">
        <v>0</v>
      </c>
      <c r="C13" s="206">
        <v>0</v>
      </c>
      <c r="D13" s="23" t="s">
        <v>19</v>
      </c>
      <c r="E13" s="206">
        <v>0</v>
      </c>
      <c r="F13" s="206">
        <v>0</v>
      </c>
    </row>
    <row r="14" spans="1:6" x14ac:dyDescent="0.25">
      <c r="A14" s="22" t="s">
        <v>20</v>
      </c>
      <c r="B14" s="206">
        <v>1130939</v>
      </c>
      <c r="C14" s="206">
        <v>0</v>
      </c>
      <c r="D14" s="23" t="s">
        <v>21</v>
      </c>
      <c r="E14" s="206">
        <v>0</v>
      </c>
      <c r="F14" s="206">
        <v>0</v>
      </c>
    </row>
    <row r="15" spans="1:6" x14ac:dyDescent="0.25">
      <c r="A15" s="22" t="s">
        <v>22</v>
      </c>
      <c r="B15" s="206">
        <v>0</v>
      </c>
      <c r="C15" s="206">
        <v>0</v>
      </c>
      <c r="D15" s="23" t="s">
        <v>23</v>
      </c>
      <c r="E15" s="206">
        <v>1231076</v>
      </c>
      <c r="F15" s="206">
        <v>697814</v>
      </c>
    </row>
    <row r="16" spans="1:6" x14ac:dyDescent="0.25">
      <c r="A16" s="24" t="s">
        <v>24</v>
      </c>
      <c r="B16" s="206">
        <f>+B17+B18+B19+B20+B21+B22+B23</f>
        <v>565</v>
      </c>
      <c r="C16" s="206">
        <f>+C17+C18+C19+C20+C21+C22+C23</f>
        <v>244463</v>
      </c>
      <c r="D16" s="23" t="s">
        <v>25</v>
      </c>
      <c r="E16" s="206">
        <v>0</v>
      </c>
      <c r="F16" s="206">
        <v>0</v>
      </c>
    </row>
    <row r="17" spans="1:6" x14ac:dyDescent="0.25">
      <c r="A17" s="22" t="s">
        <v>26</v>
      </c>
      <c r="B17" s="206">
        <v>0</v>
      </c>
      <c r="C17" s="206">
        <v>0</v>
      </c>
      <c r="D17" s="23" t="s">
        <v>27</v>
      </c>
      <c r="E17" s="206">
        <v>0</v>
      </c>
      <c r="F17" s="206">
        <v>0</v>
      </c>
    </row>
    <row r="18" spans="1:6" x14ac:dyDescent="0.25">
      <c r="A18" s="22" t="s">
        <v>28</v>
      </c>
      <c r="B18" s="206">
        <v>0</v>
      </c>
      <c r="C18" s="206">
        <v>236401</v>
      </c>
      <c r="D18" s="23" t="s">
        <v>29</v>
      </c>
      <c r="E18" s="206">
        <f>+E19+E20+E21</f>
        <v>0</v>
      </c>
      <c r="F18" s="206">
        <f>+F19+F20+F21</f>
        <v>0</v>
      </c>
    </row>
    <row r="19" spans="1:6" x14ac:dyDescent="0.25">
      <c r="A19" s="22" t="s">
        <v>30</v>
      </c>
      <c r="B19" s="206">
        <v>0</v>
      </c>
      <c r="C19" s="206">
        <v>7498</v>
      </c>
      <c r="D19" s="23" t="s">
        <v>31</v>
      </c>
      <c r="E19" s="206">
        <v>0</v>
      </c>
      <c r="F19" s="206">
        <v>0</v>
      </c>
    </row>
    <row r="20" spans="1:6" x14ac:dyDescent="0.25">
      <c r="A20" s="22" t="s">
        <v>32</v>
      </c>
      <c r="B20" s="206">
        <v>0</v>
      </c>
      <c r="C20" s="206">
        <v>0</v>
      </c>
      <c r="D20" s="23" t="s">
        <v>33</v>
      </c>
      <c r="E20" s="206">
        <v>0</v>
      </c>
      <c r="F20" s="206">
        <v>0</v>
      </c>
    </row>
    <row r="21" spans="1:6" x14ac:dyDescent="0.25">
      <c r="A21" s="22" t="s">
        <v>34</v>
      </c>
      <c r="B21" s="206">
        <v>0</v>
      </c>
      <c r="C21" s="206">
        <v>0</v>
      </c>
      <c r="D21" s="23" t="s">
        <v>35</v>
      </c>
      <c r="E21" s="206">
        <v>0</v>
      </c>
      <c r="F21" s="206">
        <v>0</v>
      </c>
    </row>
    <row r="22" spans="1:6" x14ac:dyDescent="0.25">
      <c r="A22" s="22" t="s">
        <v>36</v>
      </c>
      <c r="B22" s="206">
        <v>0</v>
      </c>
      <c r="C22" s="206">
        <v>0</v>
      </c>
      <c r="D22" s="23" t="s">
        <v>37</v>
      </c>
      <c r="E22" s="206">
        <f>+E23+E24</f>
        <v>0</v>
      </c>
      <c r="F22" s="206">
        <f>+F23+F24</f>
        <v>0</v>
      </c>
    </row>
    <row r="23" spans="1:6" x14ac:dyDescent="0.25">
      <c r="A23" s="22" t="s">
        <v>38</v>
      </c>
      <c r="B23" s="206">
        <v>565</v>
      </c>
      <c r="C23" s="206">
        <v>564</v>
      </c>
      <c r="D23" s="23" t="s">
        <v>39</v>
      </c>
      <c r="E23" s="206">
        <v>0</v>
      </c>
      <c r="F23" s="206">
        <v>0</v>
      </c>
    </row>
    <row r="24" spans="1:6" x14ac:dyDescent="0.25">
      <c r="A24" s="22" t="s">
        <v>40</v>
      </c>
      <c r="B24" s="206">
        <f>+B25+B26+B27+B28+B29</f>
        <v>112175754</v>
      </c>
      <c r="C24" s="206">
        <f>+C25+C26+C27+C28+C29</f>
        <v>19594852</v>
      </c>
      <c r="D24" s="23" t="s">
        <v>41</v>
      </c>
      <c r="E24" s="206">
        <v>0</v>
      </c>
      <c r="F24" s="206">
        <v>0</v>
      </c>
    </row>
    <row r="25" spans="1:6" x14ac:dyDescent="0.25">
      <c r="A25" s="22" t="s">
        <v>42</v>
      </c>
      <c r="B25" s="206">
        <v>0</v>
      </c>
      <c r="C25" s="206">
        <v>0</v>
      </c>
      <c r="D25" s="23" t="s">
        <v>43</v>
      </c>
      <c r="E25" s="206">
        <v>0</v>
      </c>
      <c r="F25" s="206">
        <v>0</v>
      </c>
    </row>
    <row r="26" spans="1:6" x14ac:dyDescent="0.25">
      <c r="A26" s="22" t="s">
        <v>44</v>
      </c>
      <c r="B26" s="206">
        <v>0</v>
      </c>
      <c r="C26" s="206">
        <v>0</v>
      </c>
      <c r="D26" s="23" t="s">
        <v>45</v>
      </c>
      <c r="E26" s="206">
        <f>+E27+E28+E29</f>
        <v>0</v>
      </c>
      <c r="F26" s="206">
        <f>+F27+F28+F29</f>
        <v>0</v>
      </c>
    </row>
    <row r="27" spans="1:6" x14ac:dyDescent="0.25">
      <c r="A27" s="22" t="s">
        <v>46</v>
      </c>
      <c r="B27" s="206">
        <v>0</v>
      </c>
      <c r="C27" s="206">
        <v>0</v>
      </c>
      <c r="D27" s="23" t="s">
        <v>47</v>
      </c>
      <c r="E27" s="206">
        <v>0</v>
      </c>
      <c r="F27" s="206">
        <v>0</v>
      </c>
    </row>
    <row r="28" spans="1:6" x14ac:dyDescent="0.25">
      <c r="A28" s="22" t="s">
        <v>48</v>
      </c>
      <c r="B28" s="206">
        <v>112175754</v>
      </c>
      <c r="C28" s="206">
        <v>19594852</v>
      </c>
      <c r="D28" s="23" t="s">
        <v>49</v>
      </c>
      <c r="E28" s="206">
        <v>0</v>
      </c>
      <c r="F28" s="206">
        <v>0</v>
      </c>
    </row>
    <row r="29" spans="1:6" x14ac:dyDescent="0.25">
      <c r="A29" s="22" t="s">
        <v>50</v>
      </c>
      <c r="B29" s="206">
        <v>0</v>
      </c>
      <c r="C29" s="206">
        <v>0</v>
      </c>
      <c r="D29" s="23" t="s">
        <v>51</v>
      </c>
      <c r="E29" s="206">
        <v>0</v>
      </c>
      <c r="F29" s="206">
        <v>0</v>
      </c>
    </row>
    <row r="30" spans="1:6" ht="22.5" x14ac:dyDescent="0.25">
      <c r="A30" s="22" t="s">
        <v>52</v>
      </c>
      <c r="B30" s="206">
        <f>+B31+B32+B33+B34+B35</f>
        <v>0</v>
      </c>
      <c r="C30" s="206">
        <f>+C31+C32+C33+C34+C35</f>
        <v>0</v>
      </c>
      <c r="D30" s="23" t="s">
        <v>53</v>
      </c>
      <c r="E30" s="206">
        <f>+E31+E32+E33+E34+E35+E36</f>
        <v>54518182</v>
      </c>
      <c r="F30" s="206">
        <f>+F31+F32+F33+F34+F35+F36</f>
        <v>0</v>
      </c>
    </row>
    <row r="31" spans="1:6" x14ac:dyDescent="0.25">
      <c r="A31" s="22" t="s">
        <v>54</v>
      </c>
      <c r="B31" s="206">
        <v>0</v>
      </c>
      <c r="C31" s="206">
        <v>0</v>
      </c>
      <c r="D31" s="23" t="s">
        <v>55</v>
      </c>
      <c r="E31" s="206">
        <v>0</v>
      </c>
      <c r="F31" s="206">
        <v>0</v>
      </c>
    </row>
    <row r="32" spans="1:6" x14ac:dyDescent="0.25">
      <c r="A32" s="22" t="s">
        <v>56</v>
      </c>
      <c r="B32" s="206">
        <v>0</v>
      </c>
      <c r="C32" s="206">
        <v>0</v>
      </c>
      <c r="D32" s="23" t="s">
        <v>57</v>
      </c>
      <c r="E32" s="206">
        <v>54518182</v>
      </c>
      <c r="F32" s="206">
        <v>0</v>
      </c>
    </row>
    <row r="33" spans="1:6" x14ac:dyDescent="0.25">
      <c r="A33" s="22" t="s">
        <v>58</v>
      </c>
      <c r="B33" s="206">
        <v>0</v>
      </c>
      <c r="C33" s="206">
        <v>0</v>
      </c>
      <c r="D33" s="23" t="s">
        <v>59</v>
      </c>
      <c r="E33" s="206">
        <v>0</v>
      </c>
      <c r="F33" s="206">
        <v>0</v>
      </c>
    </row>
    <row r="34" spans="1:6" x14ac:dyDescent="0.25">
      <c r="A34" s="22" t="s">
        <v>60</v>
      </c>
      <c r="B34" s="206">
        <v>0</v>
      </c>
      <c r="C34" s="206">
        <v>0</v>
      </c>
      <c r="D34" s="23" t="s">
        <v>61</v>
      </c>
      <c r="E34" s="206">
        <v>0</v>
      </c>
      <c r="F34" s="206">
        <v>0</v>
      </c>
    </row>
    <row r="35" spans="1:6" x14ac:dyDescent="0.25">
      <c r="A35" s="22" t="s">
        <v>62</v>
      </c>
      <c r="B35" s="206">
        <v>0</v>
      </c>
      <c r="C35" s="206">
        <v>0</v>
      </c>
      <c r="D35" s="23" t="s">
        <v>63</v>
      </c>
      <c r="E35" s="206">
        <v>0</v>
      </c>
      <c r="F35" s="206">
        <v>0</v>
      </c>
    </row>
    <row r="36" spans="1:6" x14ac:dyDescent="0.25">
      <c r="A36" s="22" t="s">
        <v>64</v>
      </c>
      <c r="B36" s="206">
        <v>0</v>
      </c>
      <c r="C36" s="206">
        <v>0</v>
      </c>
      <c r="D36" s="23" t="s">
        <v>65</v>
      </c>
      <c r="E36" s="206">
        <v>0</v>
      </c>
      <c r="F36" s="206">
        <v>0</v>
      </c>
    </row>
    <row r="37" spans="1:6" x14ac:dyDescent="0.25">
      <c r="A37" s="22" t="s">
        <v>66</v>
      </c>
      <c r="B37" s="206">
        <f>+B38+B39</f>
        <v>0</v>
      </c>
      <c r="C37" s="206">
        <f>+C38+C39</f>
        <v>0</v>
      </c>
      <c r="D37" s="23" t="s">
        <v>67</v>
      </c>
      <c r="E37" s="206">
        <f>+E38+E39+E40</f>
        <v>0</v>
      </c>
      <c r="F37" s="206">
        <f>+F38+F39+F40</f>
        <v>0</v>
      </c>
    </row>
    <row r="38" spans="1:6" x14ac:dyDescent="0.25">
      <c r="A38" s="22" t="s">
        <v>68</v>
      </c>
      <c r="B38" s="206">
        <v>0</v>
      </c>
      <c r="C38" s="206">
        <v>0</v>
      </c>
      <c r="D38" s="23" t="s">
        <v>69</v>
      </c>
      <c r="E38" s="206">
        <v>0</v>
      </c>
      <c r="F38" s="206">
        <v>0</v>
      </c>
    </row>
    <row r="39" spans="1:6" x14ac:dyDescent="0.25">
      <c r="A39" s="22" t="s">
        <v>70</v>
      </c>
      <c r="B39" s="206">
        <v>0</v>
      </c>
      <c r="C39" s="206">
        <v>0</v>
      </c>
      <c r="D39" s="23" t="s">
        <v>71</v>
      </c>
      <c r="E39" s="206">
        <v>0</v>
      </c>
      <c r="F39" s="206">
        <v>0</v>
      </c>
    </row>
    <row r="40" spans="1:6" x14ac:dyDescent="0.25">
      <c r="A40" s="22" t="s">
        <v>72</v>
      </c>
      <c r="B40" s="206">
        <f>+B41+B42+B43+B44</f>
        <v>39555324</v>
      </c>
      <c r="C40" s="206">
        <f>+C41+C42+C43+C44</f>
        <v>0</v>
      </c>
      <c r="D40" s="23" t="s">
        <v>73</v>
      </c>
      <c r="E40" s="206">
        <v>0</v>
      </c>
      <c r="F40" s="206">
        <v>0</v>
      </c>
    </row>
    <row r="41" spans="1:6" x14ac:dyDescent="0.25">
      <c r="A41" s="22" t="s">
        <v>74</v>
      </c>
      <c r="B41" s="206">
        <v>0</v>
      </c>
      <c r="C41" s="206">
        <v>0</v>
      </c>
      <c r="D41" s="23" t="s">
        <v>75</v>
      </c>
      <c r="E41" s="206">
        <f>+E42+E43+E44</f>
        <v>0</v>
      </c>
      <c r="F41" s="206">
        <f>+F42+F43+F44</f>
        <v>0</v>
      </c>
    </row>
    <row r="42" spans="1:6" x14ac:dyDescent="0.25">
      <c r="A42" s="22" t="s">
        <v>76</v>
      </c>
      <c r="B42" s="206">
        <v>0</v>
      </c>
      <c r="C42" s="206">
        <v>0</v>
      </c>
      <c r="D42" s="23" t="s">
        <v>77</v>
      </c>
      <c r="E42" s="206">
        <v>0</v>
      </c>
      <c r="F42" s="206">
        <v>0</v>
      </c>
    </row>
    <row r="43" spans="1:6" x14ac:dyDescent="0.25">
      <c r="A43" s="22" t="s">
        <v>78</v>
      </c>
      <c r="B43" s="206">
        <v>0</v>
      </c>
      <c r="C43" s="206">
        <v>0</v>
      </c>
      <c r="D43" s="23" t="s">
        <v>79</v>
      </c>
      <c r="E43" s="206">
        <v>0</v>
      </c>
      <c r="F43" s="206">
        <v>0</v>
      </c>
    </row>
    <row r="44" spans="1:6" x14ac:dyDescent="0.25">
      <c r="A44" s="22" t="s">
        <v>80</v>
      </c>
      <c r="B44" s="206">
        <v>39555324</v>
      </c>
      <c r="C44" s="206">
        <v>0</v>
      </c>
      <c r="D44" s="23" t="s">
        <v>81</v>
      </c>
      <c r="E44" s="206">
        <v>0</v>
      </c>
      <c r="F44" s="206">
        <v>0</v>
      </c>
    </row>
    <row r="45" spans="1:6" ht="9.9499999999999993" customHeight="1" x14ac:dyDescent="0.25">
      <c r="A45" s="25"/>
      <c r="B45" s="206"/>
      <c r="C45" s="206"/>
      <c r="D45" s="23"/>
      <c r="E45" s="206"/>
      <c r="F45" s="206"/>
    </row>
    <row r="46" spans="1:6" x14ac:dyDescent="0.25">
      <c r="A46" s="20" t="s">
        <v>82</v>
      </c>
      <c r="B46" s="207">
        <f>+B8+B16+B24+B30+B36+B37+B40</f>
        <v>494282995</v>
      </c>
      <c r="C46" s="207">
        <f>+C8+C16+C24+C30+C36+C37+C40</f>
        <v>345511840</v>
      </c>
      <c r="D46" s="21" t="s">
        <v>83</v>
      </c>
      <c r="E46" s="207">
        <f>+E8+E18+E22+E25+E26+E30+E37+E41</f>
        <v>321831953</v>
      </c>
      <c r="F46" s="207">
        <f>+F8+F18+F22+F25+F26+F30+F37+F41</f>
        <v>38032599</v>
      </c>
    </row>
    <row r="47" spans="1:6" x14ac:dyDescent="0.25">
      <c r="A47" s="20" t="s">
        <v>84</v>
      </c>
      <c r="B47" s="207"/>
      <c r="C47" s="207"/>
      <c r="D47" s="21" t="s">
        <v>85</v>
      </c>
      <c r="E47" s="207"/>
      <c r="F47" s="207"/>
    </row>
    <row r="48" spans="1:6" x14ac:dyDescent="0.25">
      <c r="A48" s="22" t="s">
        <v>86</v>
      </c>
      <c r="B48" s="206">
        <v>0</v>
      </c>
      <c r="C48" s="206">
        <v>0</v>
      </c>
      <c r="D48" s="22" t="s">
        <v>87</v>
      </c>
      <c r="E48" s="206">
        <v>0</v>
      </c>
      <c r="F48" s="206">
        <v>0</v>
      </c>
    </row>
    <row r="49" spans="1:6" x14ac:dyDescent="0.25">
      <c r="A49" s="22" t="s">
        <v>88</v>
      </c>
      <c r="B49" s="206">
        <v>0</v>
      </c>
      <c r="C49" s="206">
        <v>0</v>
      </c>
      <c r="D49" s="22" t="s">
        <v>89</v>
      </c>
      <c r="E49" s="206">
        <v>0</v>
      </c>
      <c r="F49" s="206">
        <v>0</v>
      </c>
    </row>
    <row r="50" spans="1:6" x14ac:dyDescent="0.25">
      <c r="A50" s="22" t="s">
        <v>90</v>
      </c>
      <c r="B50" s="206">
        <v>248031507</v>
      </c>
      <c r="C50" s="206">
        <v>91275422</v>
      </c>
      <c r="D50" s="22" t="s">
        <v>91</v>
      </c>
      <c r="E50" s="206">
        <v>0</v>
      </c>
      <c r="F50" s="206">
        <v>0</v>
      </c>
    </row>
    <row r="51" spans="1:6" x14ac:dyDescent="0.25">
      <c r="A51" s="22" t="s">
        <v>92</v>
      </c>
      <c r="B51" s="206">
        <v>6640715</v>
      </c>
      <c r="C51" s="206">
        <v>6246705</v>
      </c>
      <c r="D51" s="22" t="s">
        <v>93</v>
      </c>
      <c r="E51" s="206">
        <v>0</v>
      </c>
      <c r="F51" s="206">
        <v>0</v>
      </c>
    </row>
    <row r="52" spans="1:6" x14ac:dyDescent="0.25">
      <c r="A52" s="22" t="s">
        <v>94</v>
      </c>
      <c r="B52" s="206">
        <v>591727</v>
      </c>
      <c r="C52" s="206">
        <v>585347</v>
      </c>
      <c r="D52" s="22" t="s">
        <v>95</v>
      </c>
      <c r="E52" s="206">
        <v>0</v>
      </c>
      <c r="F52" s="206">
        <v>0</v>
      </c>
    </row>
    <row r="53" spans="1:6" x14ac:dyDescent="0.25">
      <c r="A53" s="22" t="s">
        <v>96</v>
      </c>
      <c r="B53" s="206">
        <v>0</v>
      </c>
      <c r="C53" s="206">
        <v>0</v>
      </c>
      <c r="D53" s="22" t="s">
        <v>97</v>
      </c>
      <c r="E53" s="206">
        <v>0</v>
      </c>
      <c r="F53" s="206">
        <v>0</v>
      </c>
    </row>
    <row r="54" spans="1:6" x14ac:dyDescent="0.25">
      <c r="A54" s="22" t="s">
        <v>98</v>
      </c>
      <c r="B54" s="206">
        <v>0</v>
      </c>
      <c r="C54" s="206">
        <v>0</v>
      </c>
      <c r="D54" s="7"/>
      <c r="E54" s="208"/>
      <c r="F54" s="208"/>
    </row>
    <row r="55" spans="1:6" x14ac:dyDescent="0.25">
      <c r="A55" s="22" t="s">
        <v>99</v>
      </c>
      <c r="B55" s="206">
        <v>0</v>
      </c>
      <c r="C55" s="206">
        <v>0</v>
      </c>
      <c r="D55" s="20" t="s">
        <v>100</v>
      </c>
      <c r="E55" s="207">
        <f>+E48+E49+E50+E51+E52+E53</f>
        <v>0</v>
      </c>
      <c r="F55" s="207">
        <f>+F48+F49+F50+F51+F52+F53</f>
        <v>0</v>
      </c>
    </row>
    <row r="56" spans="1:6" x14ac:dyDescent="0.25">
      <c r="A56" s="22" t="s">
        <v>101</v>
      </c>
      <c r="B56" s="206">
        <v>0</v>
      </c>
      <c r="C56" s="206">
        <v>0</v>
      </c>
      <c r="D56" s="27"/>
      <c r="E56" s="208"/>
      <c r="F56" s="208"/>
    </row>
    <row r="57" spans="1:6" x14ac:dyDescent="0.25">
      <c r="A57" s="28"/>
      <c r="B57" s="208"/>
      <c r="C57" s="208"/>
      <c r="D57" s="20" t="s">
        <v>102</v>
      </c>
      <c r="E57" s="207">
        <f>+E46+E55</f>
        <v>321831953</v>
      </c>
      <c r="F57" s="207">
        <f>+F46+F55</f>
        <v>38032599</v>
      </c>
    </row>
    <row r="58" spans="1:6" x14ac:dyDescent="0.25">
      <c r="A58" s="20" t="s">
        <v>103</v>
      </c>
      <c r="B58" s="207">
        <f>+B48+B49+B50+B51+B52+B53+B54+B55+B56</f>
        <v>255263949</v>
      </c>
      <c r="C58" s="207">
        <f>+C48+C49+C50+C51+C52+C53+C54+C55+C56</f>
        <v>98107474</v>
      </c>
      <c r="D58" s="26"/>
      <c r="E58" s="206"/>
      <c r="F58" s="206"/>
    </row>
    <row r="59" spans="1:6" x14ac:dyDescent="0.25">
      <c r="A59" s="28"/>
      <c r="B59" s="208"/>
      <c r="C59" s="208"/>
      <c r="D59" s="20" t="s">
        <v>104</v>
      </c>
      <c r="E59" s="208"/>
      <c r="F59" s="208"/>
    </row>
    <row r="60" spans="1:6" x14ac:dyDescent="0.25">
      <c r="A60" s="20" t="s">
        <v>105</v>
      </c>
      <c r="B60" s="207">
        <f>+B46+B58</f>
        <v>749546944</v>
      </c>
      <c r="C60" s="207">
        <f>+C46+C58</f>
        <v>443619314</v>
      </c>
      <c r="D60" s="7"/>
      <c r="E60" s="206"/>
      <c r="F60" s="206"/>
    </row>
    <row r="61" spans="1:6" x14ac:dyDescent="0.25">
      <c r="A61" s="28"/>
      <c r="B61" s="178"/>
      <c r="C61" s="178"/>
      <c r="D61" s="20" t="s">
        <v>106</v>
      </c>
      <c r="E61" s="207">
        <f>+E62+E63+E64</f>
        <v>0</v>
      </c>
      <c r="F61" s="207">
        <f>+F62+F63+F64</f>
        <v>0</v>
      </c>
    </row>
    <row r="62" spans="1:6" x14ac:dyDescent="0.25">
      <c r="A62" s="28"/>
      <c r="B62" s="178"/>
      <c r="C62" s="178"/>
      <c r="D62" s="22" t="s">
        <v>107</v>
      </c>
      <c r="E62" s="206">
        <v>0</v>
      </c>
      <c r="F62" s="206">
        <v>0</v>
      </c>
    </row>
    <row r="63" spans="1:6" x14ac:dyDescent="0.25">
      <c r="A63" s="28"/>
      <c r="B63" s="178"/>
      <c r="C63" s="178"/>
      <c r="D63" s="22" t="s">
        <v>108</v>
      </c>
      <c r="E63" s="206">
        <v>0</v>
      </c>
      <c r="F63" s="206">
        <v>0</v>
      </c>
    </row>
    <row r="64" spans="1:6" x14ac:dyDescent="0.25">
      <c r="A64" s="28"/>
      <c r="B64" s="178"/>
      <c r="C64" s="178"/>
      <c r="D64" s="22" t="s">
        <v>109</v>
      </c>
      <c r="E64" s="206">
        <v>0</v>
      </c>
      <c r="F64" s="206">
        <v>0</v>
      </c>
    </row>
    <row r="65" spans="1:6" ht="9.9499999999999993" customHeight="1" x14ac:dyDescent="0.25">
      <c r="A65" s="28"/>
      <c r="B65" s="178"/>
      <c r="C65" s="178"/>
      <c r="D65" s="26"/>
      <c r="E65" s="208"/>
      <c r="F65" s="208"/>
    </row>
    <row r="66" spans="1:6" x14ac:dyDescent="0.25">
      <c r="A66" s="28"/>
      <c r="B66" s="178"/>
      <c r="C66" s="178"/>
      <c r="D66" s="20" t="s">
        <v>110</v>
      </c>
      <c r="E66" s="207">
        <f>+E67+E68+E69+E70+E71</f>
        <v>427714991</v>
      </c>
      <c r="F66" s="207">
        <f>+F67+F68+F69+F70+F71</f>
        <v>405586715</v>
      </c>
    </row>
    <row r="67" spans="1:6" x14ac:dyDescent="0.25">
      <c r="A67" s="28"/>
      <c r="B67" s="178"/>
      <c r="C67" s="178"/>
      <c r="D67" s="22" t="s">
        <v>111</v>
      </c>
      <c r="E67" s="206">
        <v>302707658</v>
      </c>
      <c r="F67" s="206">
        <v>220655580</v>
      </c>
    </row>
    <row r="68" spans="1:6" x14ac:dyDescent="0.25">
      <c r="A68" s="28"/>
      <c r="B68" s="178"/>
      <c r="C68" s="178"/>
      <c r="D68" s="22" t="s">
        <v>112</v>
      </c>
      <c r="E68" s="206">
        <f>125007333-6938583</f>
        <v>118068750</v>
      </c>
      <c r="F68" s="206">
        <v>177992552</v>
      </c>
    </row>
    <row r="69" spans="1:6" x14ac:dyDescent="0.25">
      <c r="A69" s="28"/>
      <c r="B69" s="178"/>
      <c r="C69" s="178"/>
      <c r="D69" s="22" t="s">
        <v>113</v>
      </c>
      <c r="E69" s="206">
        <v>0</v>
      </c>
      <c r="F69" s="206">
        <v>0</v>
      </c>
    </row>
    <row r="70" spans="1:6" x14ac:dyDescent="0.25">
      <c r="A70" s="28"/>
      <c r="B70" s="178"/>
      <c r="C70" s="178"/>
      <c r="D70" s="22" t="s">
        <v>114</v>
      </c>
      <c r="E70" s="206">
        <v>0</v>
      </c>
      <c r="F70" s="206">
        <v>0</v>
      </c>
    </row>
    <row r="71" spans="1:6" x14ac:dyDescent="0.25">
      <c r="A71" s="28"/>
      <c r="B71" s="178"/>
      <c r="C71" s="178"/>
      <c r="D71" s="22" t="s">
        <v>115</v>
      </c>
      <c r="E71" s="206">
        <v>6938583</v>
      </c>
      <c r="F71" s="206">
        <v>6938583</v>
      </c>
    </row>
    <row r="72" spans="1:6" ht="9.9499999999999993" customHeight="1" x14ac:dyDescent="0.25">
      <c r="A72" s="28"/>
      <c r="B72" s="178"/>
      <c r="C72" s="178"/>
      <c r="D72" s="26"/>
      <c r="E72" s="208"/>
      <c r="F72" s="208"/>
    </row>
    <row r="73" spans="1:6" ht="22.5" x14ac:dyDescent="0.25">
      <c r="A73" s="28"/>
      <c r="B73" s="178"/>
      <c r="C73" s="178"/>
      <c r="D73" s="20" t="s">
        <v>116</v>
      </c>
      <c r="E73" s="207">
        <f>+E74+E75</f>
        <v>0</v>
      </c>
      <c r="F73" s="207">
        <f>+F74+F75</f>
        <v>0</v>
      </c>
    </row>
    <row r="74" spans="1:6" x14ac:dyDescent="0.25">
      <c r="A74" s="28"/>
      <c r="B74" s="178"/>
      <c r="C74" s="178"/>
      <c r="D74" s="22" t="s">
        <v>117</v>
      </c>
      <c r="E74" s="206">
        <v>0</v>
      </c>
      <c r="F74" s="206">
        <v>0</v>
      </c>
    </row>
    <row r="75" spans="1:6" x14ac:dyDescent="0.25">
      <c r="A75" s="28"/>
      <c r="B75" s="178"/>
      <c r="C75" s="178"/>
      <c r="D75" s="22" t="s">
        <v>118</v>
      </c>
      <c r="E75" s="206">
        <v>0</v>
      </c>
      <c r="F75" s="206">
        <v>0</v>
      </c>
    </row>
    <row r="76" spans="1:6" ht="9.9499999999999993" customHeight="1" x14ac:dyDescent="0.25">
      <c r="A76" s="28"/>
      <c r="B76" s="178"/>
      <c r="C76" s="178"/>
      <c r="D76" s="26"/>
      <c r="E76" s="208"/>
      <c r="F76" s="208"/>
    </row>
    <row r="77" spans="1:6" x14ac:dyDescent="0.25">
      <c r="A77" s="28"/>
      <c r="B77" s="178"/>
      <c r="C77" s="178"/>
      <c r="D77" s="20" t="s">
        <v>119</v>
      </c>
      <c r="E77" s="207">
        <f>+E61+E66+E73</f>
        <v>427714991</v>
      </c>
      <c r="F77" s="207">
        <f>+F61+F66+F73</f>
        <v>405586715</v>
      </c>
    </row>
    <row r="78" spans="1:6" ht="9.9499999999999993" customHeight="1" x14ac:dyDescent="0.25">
      <c r="A78" s="28"/>
      <c r="B78" s="178"/>
      <c r="C78" s="178"/>
      <c r="D78" s="26"/>
      <c r="E78" s="208"/>
      <c r="F78" s="208"/>
    </row>
    <row r="79" spans="1:6" x14ac:dyDescent="0.25">
      <c r="A79" s="28"/>
      <c r="B79" s="178"/>
      <c r="C79" s="178"/>
      <c r="D79" s="20" t="s">
        <v>120</v>
      </c>
      <c r="E79" s="207">
        <f>+E57+E77</f>
        <v>749546944</v>
      </c>
      <c r="F79" s="207">
        <f>+F57+F77</f>
        <v>443619314</v>
      </c>
    </row>
    <row r="80" spans="1:6" ht="9.9499999999999993" customHeight="1" thickBot="1" x14ac:dyDescent="0.3">
      <c r="A80" s="29"/>
      <c r="B80" s="179"/>
      <c r="C80" s="179"/>
      <c r="D80" s="30"/>
      <c r="E80" s="30"/>
      <c r="F80" s="30"/>
    </row>
    <row r="81" spans="1:6" x14ac:dyDescent="0.25">
      <c r="E81" s="233">
        <f>+E79-B60</f>
        <v>0</v>
      </c>
      <c r="F81" s="233">
        <f>+F79-C60</f>
        <v>0</v>
      </c>
    </row>
    <row r="82" spans="1:6" x14ac:dyDescent="0.25">
      <c r="E82" s="233"/>
      <c r="F82" s="233"/>
    </row>
    <row r="83" spans="1:6" x14ac:dyDescent="0.25">
      <c r="E83" s="233"/>
      <c r="F83" s="233"/>
    </row>
    <row r="84" spans="1:6" x14ac:dyDescent="0.25">
      <c r="E84" s="233"/>
      <c r="F84" s="233"/>
    </row>
    <row r="85" spans="1:6" x14ac:dyDescent="0.25">
      <c r="E85" s="233"/>
      <c r="F85" s="233"/>
    </row>
    <row r="86" spans="1:6" x14ac:dyDescent="0.25">
      <c r="B86" s="233"/>
      <c r="C86" s="233"/>
      <c r="E86" s="233">
        <f>+B60-E79</f>
        <v>0</v>
      </c>
      <c r="F86" s="233">
        <f>+C60-F79</f>
        <v>0</v>
      </c>
    </row>
    <row r="87" spans="1:6" x14ac:dyDescent="0.25">
      <c r="A87" s="193" t="s">
        <v>686</v>
      </c>
      <c r="C87" s="233"/>
    </row>
    <row r="88" spans="1:6" x14ac:dyDescent="0.25">
      <c r="A88" t="s">
        <v>682</v>
      </c>
    </row>
    <row r="89" spans="1:6" x14ac:dyDescent="0.25">
      <c r="A89" t="s">
        <v>681</v>
      </c>
    </row>
    <row r="90" spans="1:6" x14ac:dyDescent="0.25">
      <c r="A90" t="s">
        <v>683</v>
      </c>
    </row>
    <row r="91" spans="1:6" x14ac:dyDescent="0.25">
      <c r="A91" t="s">
        <v>684</v>
      </c>
    </row>
    <row r="92" spans="1:6" x14ac:dyDescent="0.25">
      <c r="A92" t="s">
        <v>685</v>
      </c>
    </row>
    <row r="94" spans="1:6" x14ac:dyDescent="0.25">
      <c r="A94" s="232" t="s">
        <v>737</v>
      </c>
    </row>
  </sheetData>
  <mergeCells count="4">
    <mergeCell ref="A1:F1"/>
    <mergeCell ref="A2:F2"/>
    <mergeCell ref="A3:F3"/>
    <mergeCell ref="A4:F4"/>
  </mergeCells>
  <hyperlinks>
    <hyperlink ref="A94" location="LDF!A1" display="LDF!A1"/>
  </hyperlinks>
  <pageMargins left="0.70866141732283472" right="0.70866141732283472" top="0.74803149606299213" bottom="1.5748031496062993" header="0.31496062992125984" footer="0.98425196850393704"/>
  <pageSetup scale="63" fitToHeight="0" orientation="landscape" r:id="rId1"/>
  <headerFooter alignWithMargins="0">
    <oddFooter>&amp;L&amp;U_____C.P.Micaela Márquez Rivera_____
&amp;UJefe de Departamento de Administración&amp;C&amp;U_____Arq. José Antonio Mario Sandoval Ahuactzin_____&amp;U
Director General&amp;RPágina &amp;P</oddFooter>
  </headerFooter>
  <rowBreaks count="1" manualBreakCount="1">
    <brk id="45"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0"/>
  <sheetViews>
    <sheetView view="pageBreakPreview" topLeftCell="A4" zoomScale="115" zoomScaleNormal="90" zoomScaleSheetLayoutView="115" workbookViewId="0">
      <selection activeCell="C19" sqref="C19"/>
    </sheetView>
  </sheetViews>
  <sheetFormatPr baseColWidth="10" defaultRowHeight="15" x14ac:dyDescent="0.25"/>
  <cols>
    <col min="1" max="1" width="5.140625" customWidth="1"/>
    <col min="2" max="2" width="24.28515625" customWidth="1"/>
    <col min="4" max="5" width="15.7109375" customWidth="1"/>
    <col min="6" max="6" width="17.7109375" customWidth="1"/>
    <col min="8" max="8" width="12.7109375" customWidth="1"/>
    <col min="9" max="9" width="17.7109375" customWidth="1"/>
  </cols>
  <sheetData>
    <row r="1" spans="1:9" ht="20.100000000000001" customHeight="1" x14ac:dyDescent="0.25">
      <c r="A1" s="275" t="s">
        <v>672</v>
      </c>
      <c r="B1" s="276"/>
      <c r="C1" s="276"/>
      <c r="D1" s="276"/>
      <c r="E1" s="276"/>
      <c r="F1" s="276"/>
      <c r="G1" s="276"/>
      <c r="H1" s="276"/>
      <c r="I1" s="277"/>
    </row>
    <row r="2" spans="1:9" ht="20.100000000000001" customHeight="1" x14ac:dyDescent="0.25">
      <c r="A2" s="278" t="s">
        <v>121</v>
      </c>
      <c r="B2" s="279"/>
      <c r="C2" s="279"/>
      <c r="D2" s="279"/>
      <c r="E2" s="279"/>
      <c r="F2" s="279"/>
      <c r="G2" s="279"/>
      <c r="H2" s="279"/>
      <c r="I2" s="280"/>
    </row>
    <row r="3" spans="1:9" ht="20.100000000000001" customHeight="1" x14ac:dyDescent="0.25">
      <c r="A3" s="278" t="str">
        <f>+LDF!C27</f>
        <v>Del 01 de enero al 31 de diciembre de 2016</v>
      </c>
      <c r="B3" s="279"/>
      <c r="C3" s="279"/>
      <c r="D3" s="279"/>
      <c r="E3" s="279"/>
      <c r="F3" s="279"/>
      <c r="G3" s="279"/>
      <c r="H3" s="279"/>
      <c r="I3" s="280"/>
    </row>
    <row r="4" spans="1:9" ht="20.100000000000001" customHeight="1" thickBot="1" x14ac:dyDescent="0.3">
      <c r="A4" s="281" t="s">
        <v>2</v>
      </c>
      <c r="B4" s="282"/>
      <c r="C4" s="282"/>
      <c r="D4" s="282"/>
      <c r="E4" s="282"/>
      <c r="F4" s="282"/>
      <c r="G4" s="282"/>
      <c r="H4" s="282"/>
      <c r="I4" s="283"/>
    </row>
    <row r="5" spans="1:9" ht="24" customHeight="1" x14ac:dyDescent="0.25">
      <c r="A5" s="284" t="s">
        <v>675</v>
      </c>
      <c r="B5" s="285"/>
      <c r="C5" s="40" t="s">
        <v>122</v>
      </c>
      <c r="D5" s="253" t="s">
        <v>123</v>
      </c>
      <c r="E5" s="253" t="s">
        <v>124</v>
      </c>
      <c r="F5" s="253" t="s">
        <v>125</v>
      </c>
      <c r="G5" s="253" t="s">
        <v>150</v>
      </c>
      <c r="H5" s="253" t="s">
        <v>126</v>
      </c>
      <c r="I5" s="253" t="s">
        <v>127</v>
      </c>
    </row>
    <row r="6" spans="1:9" ht="39" thickBot="1" x14ac:dyDescent="0.3">
      <c r="A6" s="286"/>
      <c r="B6" s="287"/>
      <c r="C6" s="41" t="s">
        <v>676</v>
      </c>
      <c r="D6" s="254"/>
      <c r="E6" s="254"/>
      <c r="F6" s="254"/>
      <c r="G6" s="254"/>
      <c r="H6" s="254"/>
      <c r="I6" s="254"/>
    </row>
    <row r="7" spans="1:9" ht="9.9499999999999993" customHeight="1" x14ac:dyDescent="0.25">
      <c r="A7" s="288"/>
      <c r="B7" s="289"/>
      <c r="C7" s="180"/>
      <c r="D7" s="180"/>
      <c r="E7" s="180"/>
      <c r="F7" s="180"/>
      <c r="G7" s="180"/>
      <c r="H7" s="180"/>
      <c r="I7" s="180"/>
    </row>
    <row r="8" spans="1:9" x14ac:dyDescent="0.25">
      <c r="A8" s="267" t="s">
        <v>128</v>
      </c>
      <c r="B8" s="268"/>
      <c r="C8" s="207">
        <f t="shared" ref="C8:I8" si="0">+C9+C13</f>
        <v>0</v>
      </c>
      <c r="D8" s="207">
        <f t="shared" si="0"/>
        <v>0</v>
      </c>
      <c r="E8" s="207">
        <f t="shared" si="0"/>
        <v>0</v>
      </c>
      <c r="F8" s="207">
        <f t="shared" si="0"/>
        <v>0</v>
      </c>
      <c r="G8" s="207">
        <f t="shared" si="0"/>
        <v>0</v>
      </c>
      <c r="H8" s="207">
        <f t="shared" si="0"/>
        <v>0</v>
      </c>
      <c r="I8" s="207">
        <f t="shared" si="0"/>
        <v>0</v>
      </c>
    </row>
    <row r="9" spans="1:9" x14ac:dyDescent="0.25">
      <c r="A9" s="267" t="s">
        <v>129</v>
      </c>
      <c r="B9" s="268"/>
      <c r="C9" s="207">
        <f t="shared" ref="C9:I9" si="1">+C10+C11+C12</f>
        <v>0</v>
      </c>
      <c r="D9" s="207">
        <f t="shared" si="1"/>
        <v>0</v>
      </c>
      <c r="E9" s="207">
        <f t="shared" si="1"/>
        <v>0</v>
      </c>
      <c r="F9" s="207">
        <f t="shared" si="1"/>
        <v>0</v>
      </c>
      <c r="G9" s="207">
        <f t="shared" si="1"/>
        <v>0</v>
      </c>
      <c r="H9" s="207">
        <f t="shared" si="1"/>
        <v>0</v>
      </c>
      <c r="I9" s="207">
        <f t="shared" si="1"/>
        <v>0</v>
      </c>
    </row>
    <row r="10" spans="1:9" x14ac:dyDescent="0.25">
      <c r="A10" s="8"/>
      <c r="B10" s="9" t="s">
        <v>130</v>
      </c>
      <c r="C10" s="206">
        <v>0</v>
      </c>
      <c r="D10" s="206">
        <v>0</v>
      </c>
      <c r="E10" s="206">
        <v>0</v>
      </c>
      <c r="F10" s="206">
        <v>0</v>
      </c>
      <c r="G10" s="206">
        <f>+C10+D10-E10+F10</f>
        <v>0</v>
      </c>
      <c r="H10" s="206">
        <v>0</v>
      </c>
      <c r="I10" s="206">
        <v>0</v>
      </c>
    </row>
    <row r="11" spans="1:9" x14ac:dyDescent="0.25">
      <c r="A11" s="10"/>
      <c r="B11" s="9" t="s">
        <v>131</v>
      </c>
      <c r="C11" s="206">
        <v>0</v>
      </c>
      <c r="D11" s="206">
        <v>0</v>
      </c>
      <c r="E11" s="206">
        <v>0</v>
      </c>
      <c r="F11" s="206">
        <v>0</v>
      </c>
      <c r="G11" s="206">
        <f>+C11+D11-E11+F11</f>
        <v>0</v>
      </c>
      <c r="H11" s="206">
        <v>0</v>
      </c>
      <c r="I11" s="206">
        <v>0</v>
      </c>
    </row>
    <row r="12" spans="1:9" x14ac:dyDescent="0.25">
      <c r="A12" s="10"/>
      <c r="B12" s="9" t="s">
        <v>132</v>
      </c>
      <c r="C12" s="206">
        <v>0</v>
      </c>
      <c r="D12" s="206">
        <v>0</v>
      </c>
      <c r="E12" s="206">
        <v>0</v>
      </c>
      <c r="F12" s="206">
        <v>0</v>
      </c>
      <c r="G12" s="206">
        <f>+C12+D12-E12+F12</f>
        <v>0</v>
      </c>
      <c r="H12" s="206">
        <v>0</v>
      </c>
      <c r="I12" s="206">
        <v>0</v>
      </c>
    </row>
    <row r="13" spans="1:9" x14ac:dyDescent="0.25">
      <c r="A13" s="267" t="s">
        <v>133</v>
      </c>
      <c r="B13" s="268"/>
      <c r="C13" s="207">
        <f t="shared" ref="C13:I13" si="2">+C14+C15+C16</f>
        <v>0</v>
      </c>
      <c r="D13" s="207">
        <f t="shared" si="2"/>
        <v>0</v>
      </c>
      <c r="E13" s="207">
        <f t="shared" si="2"/>
        <v>0</v>
      </c>
      <c r="F13" s="207">
        <f t="shared" si="2"/>
        <v>0</v>
      </c>
      <c r="G13" s="207">
        <f t="shared" si="2"/>
        <v>0</v>
      </c>
      <c r="H13" s="207">
        <f t="shared" si="2"/>
        <v>0</v>
      </c>
      <c r="I13" s="207">
        <f t="shared" si="2"/>
        <v>0</v>
      </c>
    </row>
    <row r="14" spans="1:9" x14ac:dyDescent="0.25">
      <c r="A14" s="8"/>
      <c r="B14" s="9" t="s">
        <v>134</v>
      </c>
      <c r="C14" s="206">
        <v>0</v>
      </c>
      <c r="D14" s="206">
        <v>0</v>
      </c>
      <c r="E14" s="206">
        <v>0</v>
      </c>
      <c r="F14" s="206">
        <v>0</v>
      </c>
      <c r="G14" s="206">
        <f>+C14+D14-E14+F14</f>
        <v>0</v>
      </c>
      <c r="H14" s="206">
        <v>0</v>
      </c>
      <c r="I14" s="206">
        <v>0</v>
      </c>
    </row>
    <row r="15" spans="1:9" x14ac:dyDescent="0.25">
      <c r="A15" s="10"/>
      <c r="B15" s="9" t="s">
        <v>135</v>
      </c>
      <c r="C15" s="206">
        <v>0</v>
      </c>
      <c r="D15" s="206">
        <v>0</v>
      </c>
      <c r="E15" s="206">
        <v>0</v>
      </c>
      <c r="F15" s="206">
        <v>0</v>
      </c>
      <c r="G15" s="206">
        <f>+C15+D15-E15+F15</f>
        <v>0</v>
      </c>
      <c r="H15" s="206">
        <v>0</v>
      </c>
      <c r="I15" s="206">
        <v>0</v>
      </c>
    </row>
    <row r="16" spans="1:9" x14ac:dyDescent="0.25">
      <c r="A16" s="10"/>
      <c r="B16" s="9" t="s">
        <v>136</v>
      </c>
      <c r="C16" s="206">
        <v>0</v>
      </c>
      <c r="D16" s="206">
        <v>0</v>
      </c>
      <c r="E16" s="206">
        <v>0</v>
      </c>
      <c r="F16" s="206">
        <v>0</v>
      </c>
      <c r="G16" s="206">
        <f>+C16+D16-E16+F16</f>
        <v>0</v>
      </c>
      <c r="H16" s="206">
        <v>0</v>
      </c>
      <c r="I16" s="206">
        <v>0</v>
      </c>
    </row>
    <row r="17" spans="1:10" x14ac:dyDescent="0.25">
      <c r="A17" s="267" t="s">
        <v>137</v>
      </c>
      <c r="B17" s="268"/>
      <c r="C17" s="206">
        <v>321831953</v>
      </c>
      <c r="D17" s="206">
        <v>0</v>
      </c>
      <c r="E17" s="206">
        <v>0</v>
      </c>
      <c r="F17" s="206">
        <v>0</v>
      </c>
      <c r="G17" s="206">
        <f>+C17+D17-E17+F17</f>
        <v>321831953</v>
      </c>
      <c r="H17" s="206">
        <v>0</v>
      </c>
      <c r="I17" s="206">
        <v>0</v>
      </c>
    </row>
    <row r="18" spans="1:10" ht="9.9499999999999993" customHeight="1" x14ac:dyDescent="0.25">
      <c r="A18" s="10"/>
      <c r="B18" s="9"/>
      <c r="C18" s="206"/>
      <c r="D18" s="206"/>
      <c r="E18" s="206"/>
      <c r="F18" s="206"/>
      <c r="G18" s="206"/>
      <c r="H18" s="206"/>
      <c r="I18" s="206"/>
    </row>
    <row r="19" spans="1:10" ht="24" customHeight="1" x14ac:dyDescent="0.25">
      <c r="A19" s="267" t="s">
        <v>138</v>
      </c>
      <c r="B19" s="268"/>
      <c r="C19" s="207">
        <f t="shared" ref="C19:I19" si="3">+C8+C17</f>
        <v>321831953</v>
      </c>
      <c r="D19" s="207">
        <f t="shared" si="3"/>
        <v>0</v>
      </c>
      <c r="E19" s="207">
        <f t="shared" si="3"/>
        <v>0</v>
      </c>
      <c r="F19" s="207">
        <f t="shared" si="3"/>
        <v>0</v>
      </c>
      <c r="G19" s="207">
        <f t="shared" si="3"/>
        <v>321831953</v>
      </c>
      <c r="H19" s="207">
        <f t="shared" si="3"/>
        <v>0</v>
      </c>
      <c r="I19" s="207">
        <f t="shared" si="3"/>
        <v>0</v>
      </c>
    </row>
    <row r="20" spans="1:10" ht="9.9499999999999993" customHeight="1" x14ac:dyDescent="0.25">
      <c r="A20" s="267"/>
      <c r="B20" s="268"/>
      <c r="C20" s="207"/>
      <c r="D20" s="207"/>
      <c r="E20" s="207"/>
      <c r="F20" s="207"/>
      <c r="G20" s="207"/>
      <c r="H20" s="207"/>
      <c r="I20" s="207"/>
    </row>
    <row r="21" spans="1:10" x14ac:dyDescent="0.25">
      <c r="A21" s="267" t="s">
        <v>151</v>
      </c>
      <c r="B21" s="268"/>
      <c r="C21" s="207"/>
      <c r="D21" s="207"/>
      <c r="E21" s="207"/>
      <c r="F21" s="207"/>
      <c r="G21" s="207"/>
      <c r="H21" s="207"/>
      <c r="I21" s="207"/>
    </row>
    <row r="22" spans="1:10" x14ac:dyDescent="0.25">
      <c r="A22" s="269" t="s">
        <v>139</v>
      </c>
      <c r="B22" s="270"/>
      <c r="C22" s="206">
        <v>0</v>
      </c>
      <c r="D22" s="206">
        <v>0</v>
      </c>
      <c r="E22" s="206">
        <v>0</v>
      </c>
      <c r="F22" s="206">
        <v>0</v>
      </c>
      <c r="G22" s="206">
        <f>+C22+D22-E22+F22</f>
        <v>0</v>
      </c>
      <c r="H22" s="206">
        <v>0</v>
      </c>
      <c r="I22" s="206">
        <v>0</v>
      </c>
    </row>
    <row r="23" spans="1:10" x14ac:dyDescent="0.25">
      <c r="A23" s="269" t="s">
        <v>140</v>
      </c>
      <c r="B23" s="270"/>
      <c r="C23" s="206">
        <v>0</v>
      </c>
      <c r="D23" s="206">
        <v>0</v>
      </c>
      <c r="E23" s="206">
        <v>0</v>
      </c>
      <c r="F23" s="206">
        <v>0</v>
      </c>
      <c r="G23" s="206">
        <f>+C23+D23-E23+F23</f>
        <v>0</v>
      </c>
      <c r="H23" s="206">
        <v>0</v>
      </c>
      <c r="I23" s="206">
        <v>0</v>
      </c>
    </row>
    <row r="24" spans="1:10" x14ac:dyDescent="0.25">
      <c r="A24" s="269" t="s">
        <v>141</v>
      </c>
      <c r="B24" s="270"/>
      <c r="C24" s="206">
        <v>0</v>
      </c>
      <c r="D24" s="206">
        <v>0</v>
      </c>
      <c r="E24" s="206">
        <v>0</v>
      </c>
      <c r="F24" s="206">
        <v>0</v>
      </c>
      <c r="G24" s="206">
        <f>+C24+D24-E24+F24</f>
        <v>0</v>
      </c>
      <c r="H24" s="206">
        <v>0</v>
      </c>
      <c r="I24" s="206">
        <v>0</v>
      </c>
    </row>
    <row r="25" spans="1:10" ht="9.9499999999999993" customHeight="1" x14ac:dyDescent="0.25">
      <c r="A25" s="273"/>
      <c r="B25" s="274"/>
      <c r="C25" s="207"/>
      <c r="D25" s="207"/>
      <c r="E25" s="207"/>
      <c r="F25" s="207"/>
      <c r="G25" s="207"/>
      <c r="H25" s="207"/>
      <c r="I25" s="207"/>
    </row>
    <row r="26" spans="1:10" ht="27" customHeight="1" x14ac:dyDescent="0.25">
      <c r="A26" s="267" t="s">
        <v>152</v>
      </c>
      <c r="B26" s="268"/>
      <c r="C26" s="207"/>
      <c r="D26" s="207"/>
      <c r="E26" s="207"/>
      <c r="F26" s="207"/>
      <c r="G26" s="207"/>
      <c r="H26" s="207"/>
      <c r="I26" s="207"/>
    </row>
    <row r="27" spans="1:10" x14ac:dyDescent="0.25">
      <c r="A27" s="269" t="s">
        <v>142</v>
      </c>
      <c r="B27" s="270"/>
      <c r="C27" s="206">
        <v>0</v>
      </c>
      <c r="D27" s="206">
        <v>0</v>
      </c>
      <c r="E27" s="206">
        <v>0</v>
      </c>
      <c r="F27" s="206">
        <v>0</v>
      </c>
      <c r="G27" s="206">
        <f>+C27+D27-E27+F27</f>
        <v>0</v>
      </c>
      <c r="H27" s="206">
        <v>0</v>
      </c>
      <c r="I27" s="206">
        <v>0</v>
      </c>
    </row>
    <row r="28" spans="1:10" x14ac:dyDescent="0.25">
      <c r="A28" s="269" t="s">
        <v>143</v>
      </c>
      <c r="B28" s="270"/>
      <c r="C28" s="206">
        <v>0</v>
      </c>
      <c r="D28" s="206">
        <v>0</v>
      </c>
      <c r="E28" s="206">
        <v>0</v>
      </c>
      <c r="F28" s="206">
        <v>0</v>
      </c>
      <c r="G28" s="206">
        <f>+C28+D28-E28+F28</f>
        <v>0</v>
      </c>
      <c r="H28" s="206">
        <v>0</v>
      </c>
      <c r="I28" s="206">
        <v>0</v>
      </c>
    </row>
    <row r="29" spans="1:10" x14ac:dyDescent="0.25">
      <c r="A29" s="269" t="s">
        <v>144</v>
      </c>
      <c r="B29" s="270"/>
      <c r="C29" s="206">
        <v>0</v>
      </c>
      <c r="D29" s="206">
        <v>0</v>
      </c>
      <c r="E29" s="206">
        <v>0</v>
      </c>
      <c r="F29" s="206">
        <v>0</v>
      </c>
      <c r="G29" s="206">
        <f>+C29+D29-E29+F29</f>
        <v>0</v>
      </c>
      <c r="H29" s="206">
        <v>0</v>
      </c>
      <c r="I29" s="206">
        <v>0</v>
      </c>
    </row>
    <row r="30" spans="1:10" ht="9.9499999999999993" customHeight="1" thickBot="1" x14ac:dyDescent="0.3">
      <c r="A30" s="271"/>
      <c r="B30" s="272"/>
      <c r="C30" s="181"/>
      <c r="D30" s="181"/>
      <c r="E30" s="181"/>
      <c r="F30" s="181"/>
      <c r="G30" s="181"/>
      <c r="H30" s="181"/>
      <c r="I30" s="181"/>
    </row>
    <row r="31" spans="1:10" ht="15.75" thickBot="1" x14ac:dyDescent="0.3">
      <c r="A31" s="12"/>
      <c r="B31" s="12"/>
      <c r="C31" s="12"/>
      <c r="D31" s="12"/>
      <c r="E31" s="12"/>
      <c r="F31" s="12"/>
      <c r="G31" s="12"/>
      <c r="H31" s="12"/>
      <c r="I31" s="12"/>
    </row>
    <row r="32" spans="1:10" ht="15" customHeight="1" x14ac:dyDescent="0.25">
      <c r="A32" s="261" t="s">
        <v>147</v>
      </c>
      <c r="B32" s="262"/>
      <c r="C32" s="250" t="s">
        <v>158</v>
      </c>
      <c r="D32" s="250" t="s">
        <v>159</v>
      </c>
      <c r="E32" s="250" t="s">
        <v>157</v>
      </c>
      <c r="F32" s="250" t="s">
        <v>148</v>
      </c>
      <c r="G32" s="250" t="s">
        <v>156</v>
      </c>
      <c r="H32" s="12"/>
      <c r="I32" s="12"/>
      <c r="J32" s="4"/>
    </row>
    <row r="33" spans="1:10" x14ac:dyDescent="0.25">
      <c r="A33" s="263"/>
      <c r="B33" s="264"/>
      <c r="C33" s="251"/>
      <c r="D33" s="251"/>
      <c r="E33" s="251"/>
      <c r="F33" s="251"/>
      <c r="G33" s="251"/>
      <c r="H33" s="12"/>
      <c r="I33" s="12"/>
      <c r="J33" s="4"/>
    </row>
    <row r="34" spans="1:10" ht="15.75" thickBot="1" x14ac:dyDescent="0.3">
      <c r="A34" s="265"/>
      <c r="B34" s="266"/>
      <c r="C34" s="252"/>
      <c r="D34" s="252"/>
      <c r="E34" s="252"/>
      <c r="F34" s="252"/>
      <c r="G34" s="252"/>
      <c r="H34" s="12"/>
      <c r="I34" s="12"/>
      <c r="J34" s="4"/>
    </row>
    <row r="35" spans="1:10" ht="30" customHeight="1" x14ac:dyDescent="0.25">
      <c r="A35" s="255" t="s">
        <v>149</v>
      </c>
      <c r="B35" s="256"/>
      <c r="C35" s="9"/>
      <c r="D35" s="9"/>
      <c r="E35" s="9"/>
      <c r="F35" s="9"/>
      <c r="G35" s="9"/>
      <c r="H35" s="12"/>
      <c r="I35" s="12"/>
      <c r="J35" s="4"/>
    </row>
    <row r="36" spans="1:10" x14ac:dyDescent="0.25">
      <c r="A36" s="257" t="s">
        <v>153</v>
      </c>
      <c r="B36" s="258"/>
      <c r="C36" s="206">
        <v>0</v>
      </c>
      <c r="D36" s="206">
        <v>0</v>
      </c>
      <c r="E36" s="206">
        <v>0</v>
      </c>
      <c r="F36" s="206">
        <v>0</v>
      </c>
      <c r="G36" s="206">
        <v>0</v>
      </c>
      <c r="H36" s="12"/>
      <c r="I36" s="12"/>
      <c r="J36" s="4"/>
    </row>
    <row r="37" spans="1:10" x14ac:dyDescent="0.25">
      <c r="A37" s="257" t="s">
        <v>154</v>
      </c>
      <c r="B37" s="258"/>
      <c r="C37" s="206">
        <v>0</v>
      </c>
      <c r="D37" s="206">
        <v>0</v>
      </c>
      <c r="E37" s="206">
        <v>0</v>
      </c>
      <c r="F37" s="206">
        <v>0</v>
      </c>
      <c r="G37" s="206">
        <v>0</v>
      </c>
      <c r="H37" s="12"/>
      <c r="I37" s="12"/>
      <c r="J37" s="4"/>
    </row>
    <row r="38" spans="1:10" ht="15.75" thickBot="1" x14ac:dyDescent="0.3">
      <c r="A38" s="259" t="s">
        <v>155</v>
      </c>
      <c r="B38" s="260"/>
      <c r="C38" s="209">
        <v>0</v>
      </c>
      <c r="D38" s="210">
        <v>0</v>
      </c>
      <c r="E38" s="210">
        <v>0</v>
      </c>
      <c r="F38" s="210">
        <v>0</v>
      </c>
      <c r="G38" s="210">
        <v>0</v>
      </c>
      <c r="H38" s="12"/>
      <c r="I38" s="12"/>
      <c r="J38" s="4"/>
    </row>
    <row r="39" spans="1:10" ht="9.9499999999999993" customHeight="1" x14ac:dyDescent="0.25">
      <c r="A39" s="16"/>
      <c r="B39" s="16"/>
      <c r="C39" s="16"/>
      <c r="D39" s="16"/>
      <c r="E39" s="16"/>
      <c r="F39" s="16"/>
      <c r="G39" s="16"/>
      <c r="H39" s="16"/>
      <c r="I39" s="16"/>
    </row>
    <row r="40" spans="1:10" ht="9.9499999999999993" customHeight="1" x14ac:dyDescent="0.25">
      <c r="A40" s="16"/>
      <c r="B40" s="16"/>
      <c r="C40" s="16"/>
      <c r="D40" s="16"/>
      <c r="E40" s="16"/>
      <c r="F40" s="16"/>
      <c r="G40" s="16"/>
      <c r="H40" s="16"/>
      <c r="I40" s="16"/>
    </row>
    <row r="41" spans="1:10" ht="48.75" customHeight="1" x14ac:dyDescent="0.25">
      <c r="A41" s="203">
        <v>1</v>
      </c>
      <c r="B41" s="249" t="s">
        <v>145</v>
      </c>
      <c r="C41" s="249"/>
      <c r="D41" s="249"/>
      <c r="E41" s="249"/>
      <c r="F41" s="249"/>
      <c r="G41" s="249"/>
      <c r="H41" s="204"/>
      <c r="I41" s="204"/>
    </row>
    <row r="42" spans="1:10" x14ac:dyDescent="0.25">
      <c r="A42" s="203">
        <v>2</v>
      </c>
      <c r="B42" s="249" t="s">
        <v>146</v>
      </c>
      <c r="C42" s="249"/>
      <c r="D42" s="249"/>
      <c r="E42" s="249"/>
      <c r="F42" s="249"/>
      <c r="G42" s="249"/>
      <c r="H42" s="249"/>
      <c r="I42" s="249"/>
    </row>
    <row r="43" spans="1:10" x14ac:dyDescent="0.25">
      <c r="A43" s="6"/>
      <c r="B43" s="34"/>
      <c r="C43" s="34"/>
      <c r="D43" s="34"/>
      <c r="E43" s="34"/>
      <c r="F43" s="34"/>
      <c r="G43" s="34"/>
      <c r="H43" s="34"/>
      <c r="I43" s="34"/>
    </row>
    <row r="44" spans="1:10" x14ac:dyDescent="0.25">
      <c r="A44" s="193" t="s">
        <v>686</v>
      </c>
      <c r="B44" s="16"/>
      <c r="C44" s="16"/>
      <c r="D44" s="16"/>
      <c r="E44" s="16"/>
      <c r="F44" s="16"/>
      <c r="G44" s="16"/>
      <c r="H44" s="16"/>
      <c r="I44" s="16"/>
    </row>
    <row r="45" spans="1:10" s="194" customFormat="1" ht="14.25" x14ac:dyDescent="0.2">
      <c r="A45" s="194" t="s">
        <v>687</v>
      </c>
    </row>
    <row r="46" spans="1:10" s="194" customFormat="1" ht="14.25" x14ac:dyDescent="0.2">
      <c r="A46" s="194" t="s">
        <v>688</v>
      </c>
    </row>
    <row r="47" spans="1:10" x14ac:dyDescent="0.25">
      <c r="A47" t="s">
        <v>689</v>
      </c>
    </row>
    <row r="48" spans="1:10" x14ac:dyDescent="0.25">
      <c r="A48" t="s">
        <v>690</v>
      </c>
    </row>
    <row r="50" spans="1:1" x14ac:dyDescent="0.25">
      <c r="A50" s="232" t="s">
        <v>737</v>
      </c>
    </row>
  </sheetData>
  <mergeCells count="40">
    <mergeCell ref="B41:G41"/>
    <mergeCell ref="A19:B19"/>
    <mergeCell ref="A1:I1"/>
    <mergeCell ref="A2:I2"/>
    <mergeCell ref="A3:I3"/>
    <mergeCell ref="A4:I4"/>
    <mergeCell ref="A5:B6"/>
    <mergeCell ref="D5:D6"/>
    <mergeCell ref="E5:E6"/>
    <mergeCell ref="F5:F6"/>
    <mergeCell ref="H5:H6"/>
    <mergeCell ref="I5:I6"/>
    <mergeCell ref="A7:B7"/>
    <mergeCell ref="A8:B8"/>
    <mergeCell ref="A9:B9"/>
    <mergeCell ref="A13:B13"/>
    <mergeCell ref="D32:D34"/>
    <mergeCell ref="E32:E34"/>
    <mergeCell ref="A20:B20"/>
    <mergeCell ref="A21:B21"/>
    <mergeCell ref="A22:B22"/>
    <mergeCell ref="A23:B23"/>
    <mergeCell ref="A24:B24"/>
    <mergeCell ref="A25:B25"/>
    <mergeCell ref="B42:I42"/>
    <mergeCell ref="F32:F34"/>
    <mergeCell ref="G5:G6"/>
    <mergeCell ref="A35:B35"/>
    <mergeCell ref="A36:B36"/>
    <mergeCell ref="A37:B37"/>
    <mergeCell ref="A38:B38"/>
    <mergeCell ref="G32:G34"/>
    <mergeCell ref="A32:B34"/>
    <mergeCell ref="A26:B26"/>
    <mergeCell ref="A27:B27"/>
    <mergeCell ref="A28:B28"/>
    <mergeCell ref="A29:B29"/>
    <mergeCell ref="A30:B30"/>
    <mergeCell ref="C32:C34"/>
    <mergeCell ref="A17:B17"/>
  </mergeCells>
  <hyperlinks>
    <hyperlink ref="A50" location="LDF!A1" display="LDF!A1"/>
  </hyperlinks>
  <pageMargins left="0.70866141732283472" right="0.70866141732283472" top="0.74803149606299213" bottom="1.5748031496062993" header="0.31496062992125984" footer="0.98425196850393704"/>
  <pageSetup scale="68" fitToHeight="0" orientation="portrait" r:id="rId1"/>
  <headerFooter alignWithMargins="0">
    <oddFooter>&amp;L_____&amp;UC.P.Micaela Márquez Rivera&amp;U_____
Jefa de Departamento de Administración&amp;C_____&amp;UArq. José Antonio Mario Sandoval Ahuactzin&amp;U_____
Director General&amp;RPágina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7"/>
  <sheetViews>
    <sheetView view="pageBreakPreview" zoomScaleNormal="100" zoomScaleSheetLayoutView="100" workbookViewId="0">
      <selection activeCell="H7" sqref="H7"/>
    </sheetView>
  </sheetViews>
  <sheetFormatPr baseColWidth="10" defaultRowHeight="15" x14ac:dyDescent="0.25"/>
  <cols>
    <col min="1" max="1" width="33.5703125" customWidth="1"/>
    <col min="3" max="3" width="13.7109375" customWidth="1"/>
    <col min="4" max="4" width="13" customWidth="1"/>
    <col min="7" max="7" width="17.28515625" customWidth="1"/>
    <col min="8" max="8" width="17.85546875" customWidth="1"/>
    <col min="9" max="9" width="19.140625" customWidth="1"/>
    <col min="10" max="10" width="16.28515625" customWidth="1"/>
    <col min="11" max="11" width="16.140625" customWidth="1"/>
  </cols>
  <sheetData>
    <row r="1" spans="1:11" ht="20.100000000000001" customHeight="1" x14ac:dyDescent="0.25">
      <c r="A1" s="290" t="s">
        <v>672</v>
      </c>
      <c r="B1" s="291"/>
      <c r="C1" s="291"/>
      <c r="D1" s="291"/>
      <c r="E1" s="291"/>
      <c r="F1" s="291"/>
      <c r="G1" s="291"/>
      <c r="H1" s="291"/>
      <c r="I1" s="291"/>
      <c r="J1" s="291"/>
      <c r="K1" s="292"/>
    </row>
    <row r="2" spans="1:11" ht="20.100000000000001" customHeight="1" x14ac:dyDescent="0.25">
      <c r="A2" s="293" t="s">
        <v>160</v>
      </c>
      <c r="B2" s="294"/>
      <c r="C2" s="294"/>
      <c r="D2" s="294"/>
      <c r="E2" s="294"/>
      <c r="F2" s="294"/>
      <c r="G2" s="294"/>
      <c r="H2" s="294"/>
      <c r="I2" s="294"/>
      <c r="J2" s="294"/>
      <c r="K2" s="295"/>
    </row>
    <row r="3" spans="1:11" ht="20.100000000000001" customHeight="1" x14ac:dyDescent="0.25">
      <c r="A3" s="293" t="str">
        <f>+LDF!C27</f>
        <v>Del 01 de enero al 31 de diciembre de 2016</v>
      </c>
      <c r="B3" s="294"/>
      <c r="C3" s="294"/>
      <c r="D3" s="294"/>
      <c r="E3" s="294"/>
      <c r="F3" s="294"/>
      <c r="G3" s="294"/>
      <c r="H3" s="294"/>
      <c r="I3" s="294"/>
      <c r="J3" s="294"/>
      <c r="K3" s="295"/>
    </row>
    <row r="4" spans="1:11" ht="20.100000000000001" customHeight="1" thickBot="1" x14ac:dyDescent="0.3">
      <c r="A4" s="296" t="s">
        <v>2</v>
      </c>
      <c r="B4" s="297"/>
      <c r="C4" s="297"/>
      <c r="D4" s="297"/>
      <c r="E4" s="297"/>
      <c r="F4" s="297"/>
      <c r="G4" s="297"/>
      <c r="H4" s="297"/>
      <c r="I4" s="297"/>
      <c r="J4" s="297"/>
      <c r="K4" s="298"/>
    </row>
    <row r="5" spans="1:11" ht="102" customHeight="1" thickBot="1" x14ac:dyDescent="0.3">
      <c r="A5" s="5" t="s">
        <v>161</v>
      </c>
      <c r="B5" s="3" t="s">
        <v>162</v>
      </c>
      <c r="C5" s="3" t="s">
        <v>163</v>
      </c>
      <c r="D5" s="3" t="s">
        <v>164</v>
      </c>
      <c r="E5" s="3" t="s">
        <v>165</v>
      </c>
      <c r="F5" s="3" t="s">
        <v>166</v>
      </c>
      <c r="G5" s="3" t="s">
        <v>167</v>
      </c>
      <c r="H5" s="3" t="s">
        <v>168</v>
      </c>
      <c r="I5" s="3" t="s">
        <v>169</v>
      </c>
      <c r="J5" s="3" t="s">
        <v>170</v>
      </c>
      <c r="K5" s="3" t="s">
        <v>171</v>
      </c>
    </row>
    <row r="6" spans="1:11" x14ac:dyDescent="0.25">
      <c r="A6" s="46"/>
      <c r="B6" s="47"/>
      <c r="C6" s="47"/>
      <c r="D6" s="47"/>
      <c r="E6" s="182"/>
      <c r="F6" s="47"/>
      <c r="G6" s="182"/>
      <c r="H6" s="182"/>
      <c r="I6" s="182"/>
      <c r="J6" s="182"/>
      <c r="K6" s="182"/>
    </row>
    <row r="7" spans="1:11" s="4" customFormat="1" ht="22.5" x14ac:dyDescent="0.2">
      <c r="A7" s="48" t="s">
        <v>172</v>
      </c>
      <c r="B7" s="211"/>
      <c r="C7" s="211"/>
      <c r="D7" s="211"/>
      <c r="E7" s="212">
        <f>+E8+E9+E10+E11</f>
        <v>0</v>
      </c>
      <c r="F7" s="212"/>
      <c r="G7" s="212">
        <f>+G8+G9+G10+G11</f>
        <v>0</v>
      </c>
      <c r="H7" s="212">
        <f>+H8+H9+H10+H11</f>
        <v>0</v>
      </c>
      <c r="I7" s="212">
        <f>+I8+I9+I10+I11</f>
        <v>0</v>
      </c>
      <c r="J7" s="212">
        <f>+J8+J9+J10+J11</f>
        <v>0</v>
      </c>
      <c r="K7" s="212">
        <f>+K8+K9+K10+K11</f>
        <v>0</v>
      </c>
    </row>
    <row r="8" spans="1:11" s="4" customFormat="1" ht="20.100000000000001" customHeight="1" x14ac:dyDescent="0.2">
      <c r="A8" s="49" t="s">
        <v>173</v>
      </c>
      <c r="B8" s="205"/>
      <c r="C8" s="205"/>
      <c r="D8" s="205"/>
      <c r="E8" s="213">
        <v>0</v>
      </c>
      <c r="F8" s="213"/>
      <c r="G8" s="213">
        <v>0</v>
      </c>
      <c r="H8" s="213">
        <v>0</v>
      </c>
      <c r="I8" s="213">
        <v>0</v>
      </c>
      <c r="J8" s="213">
        <v>0</v>
      </c>
      <c r="K8" s="213">
        <v>0</v>
      </c>
    </row>
    <row r="9" spans="1:11" s="4" customFormat="1" ht="20.100000000000001" customHeight="1" x14ac:dyDescent="0.2">
      <c r="A9" s="49" t="s">
        <v>174</v>
      </c>
      <c r="B9" s="205"/>
      <c r="C9" s="205"/>
      <c r="D9" s="205"/>
      <c r="E9" s="213">
        <v>0</v>
      </c>
      <c r="F9" s="213"/>
      <c r="G9" s="213">
        <v>0</v>
      </c>
      <c r="H9" s="213">
        <v>0</v>
      </c>
      <c r="I9" s="213">
        <v>0</v>
      </c>
      <c r="J9" s="213">
        <v>0</v>
      </c>
      <c r="K9" s="213">
        <v>0</v>
      </c>
    </row>
    <row r="10" spans="1:11" s="4" customFormat="1" ht="20.100000000000001" customHeight="1" x14ac:dyDescent="0.2">
      <c r="A10" s="49" t="s">
        <v>175</v>
      </c>
      <c r="B10" s="205"/>
      <c r="C10" s="205"/>
      <c r="D10" s="205"/>
      <c r="E10" s="213">
        <v>0</v>
      </c>
      <c r="F10" s="213"/>
      <c r="G10" s="213">
        <v>0</v>
      </c>
      <c r="H10" s="213">
        <v>0</v>
      </c>
      <c r="I10" s="213">
        <v>0</v>
      </c>
      <c r="J10" s="213">
        <v>0</v>
      </c>
      <c r="K10" s="213">
        <v>0</v>
      </c>
    </row>
    <row r="11" spans="1:11" s="4" customFormat="1" ht="20.100000000000001" customHeight="1" x14ac:dyDescent="0.2">
      <c r="A11" s="49" t="s">
        <v>176</v>
      </c>
      <c r="B11" s="205"/>
      <c r="C11" s="205"/>
      <c r="D11" s="205"/>
      <c r="E11" s="213">
        <v>0</v>
      </c>
      <c r="F11" s="213"/>
      <c r="G11" s="213">
        <v>0</v>
      </c>
      <c r="H11" s="213">
        <v>0</v>
      </c>
      <c r="I11" s="213">
        <v>0</v>
      </c>
      <c r="J11" s="213">
        <v>0</v>
      </c>
      <c r="K11" s="213">
        <v>0</v>
      </c>
    </row>
    <row r="12" spans="1:11" s="4" customFormat="1" ht="11.25" x14ac:dyDescent="0.2">
      <c r="A12" s="50"/>
      <c r="B12" s="211"/>
      <c r="C12" s="211"/>
      <c r="D12" s="211"/>
      <c r="E12" s="212"/>
      <c r="F12" s="212"/>
      <c r="G12" s="212"/>
      <c r="H12" s="212"/>
      <c r="I12" s="212"/>
      <c r="J12" s="212"/>
      <c r="K12" s="212"/>
    </row>
    <row r="13" spans="1:11" s="4" customFormat="1" ht="11.25" x14ac:dyDescent="0.2">
      <c r="A13" s="48" t="s">
        <v>177</v>
      </c>
      <c r="B13" s="211"/>
      <c r="C13" s="211"/>
      <c r="D13" s="211"/>
      <c r="E13" s="212">
        <f>+E14+E15+E16+E17</f>
        <v>0</v>
      </c>
      <c r="F13" s="212"/>
      <c r="G13" s="212">
        <f>+G14+G15+G16+G17</f>
        <v>0</v>
      </c>
      <c r="H13" s="212">
        <f>+H14+H15+H16+H17</f>
        <v>0</v>
      </c>
      <c r="I13" s="212">
        <f>+I14+I15+I16+I17</f>
        <v>0</v>
      </c>
      <c r="J13" s="212">
        <f>+J14+J15+J16+J17</f>
        <v>0</v>
      </c>
      <c r="K13" s="212">
        <f>+K14+K15+K16+K17</f>
        <v>0</v>
      </c>
    </row>
    <row r="14" spans="1:11" s="4" customFormat="1" ht="20.100000000000001" customHeight="1" x14ac:dyDescent="0.2">
      <c r="A14" s="49" t="s">
        <v>178</v>
      </c>
      <c r="B14" s="205"/>
      <c r="C14" s="205"/>
      <c r="D14" s="205"/>
      <c r="E14" s="213">
        <v>0</v>
      </c>
      <c r="F14" s="213"/>
      <c r="G14" s="213">
        <v>0</v>
      </c>
      <c r="H14" s="213">
        <v>0</v>
      </c>
      <c r="I14" s="213">
        <v>0</v>
      </c>
      <c r="J14" s="213">
        <v>0</v>
      </c>
      <c r="K14" s="213">
        <v>0</v>
      </c>
    </row>
    <row r="15" spans="1:11" s="4" customFormat="1" ht="20.100000000000001" customHeight="1" x14ac:dyDescent="0.2">
      <c r="A15" s="49" t="s">
        <v>179</v>
      </c>
      <c r="B15" s="205"/>
      <c r="C15" s="205"/>
      <c r="D15" s="205"/>
      <c r="E15" s="213">
        <v>0</v>
      </c>
      <c r="F15" s="213"/>
      <c r="G15" s="213">
        <v>0</v>
      </c>
      <c r="H15" s="213">
        <v>0</v>
      </c>
      <c r="I15" s="213">
        <v>0</v>
      </c>
      <c r="J15" s="213">
        <v>0</v>
      </c>
      <c r="K15" s="213">
        <v>0</v>
      </c>
    </row>
    <row r="16" spans="1:11" s="4" customFormat="1" ht="20.100000000000001" customHeight="1" x14ac:dyDescent="0.2">
      <c r="A16" s="49" t="s">
        <v>180</v>
      </c>
      <c r="B16" s="205"/>
      <c r="C16" s="205"/>
      <c r="D16" s="205"/>
      <c r="E16" s="213">
        <v>0</v>
      </c>
      <c r="F16" s="213"/>
      <c r="G16" s="213">
        <v>0</v>
      </c>
      <c r="H16" s="213">
        <v>0</v>
      </c>
      <c r="I16" s="213">
        <v>0</v>
      </c>
      <c r="J16" s="213">
        <v>0</v>
      </c>
      <c r="K16" s="213">
        <v>0</v>
      </c>
    </row>
    <row r="17" spans="1:11" s="4" customFormat="1" ht="20.100000000000001" customHeight="1" x14ac:dyDescent="0.2">
      <c r="A17" s="49" t="s">
        <v>181</v>
      </c>
      <c r="B17" s="205"/>
      <c r="C17" s="205"/>
      <c r="D17" s="205"/>
      <c r="E17" s="213">
        <v>0</v>
      </c>
      <c r="F17" s="213"/>
      <c r="G17" s="213">
        <v>0</v>
      </c>
      <c r="H17" s="213">
        <v>0</v>
      </c>
      <c r="I17" s="213">
        <v>0</v>
      </c>
      <c r="J17" s="213">
        <v>0</v>
      </c>
      <c r="K17" s="213">
        <v>0</v>
      </c>
    </row>
    <row r="18" spans="1:11" s="4" customFormat="1" ht="11.25" x14ac:dyDescent="0.2">
      <c r="A18" s="50"/>
      <c r="B18" s="211"/>
      <c r="C18" s="211"/>
      <c r="D18" s="211"/>
      <c r="E18" s="213"/>
      <c r="F18" s="213"/>
      <c r="G18" s="213"/>
      <c r="H18" s="213"/>
      <c r="I18" s="213"/>
      <c r="J18" s="213"/>
      <c r="K18" s="213"/>
    </row>
    <row r="19" spans="1:11" s="4" customFormat="1" ht="22.5" x14ac:dyDescent="0.2">
      <c r="A19" s="48" t="s">
        <v>182</v>
      </c>
      <c r="B19" s="211"/>
      <c r="C19" s="211"/>
      <c r="D19" s="211"/>
      <c r="E19" s="212">
        <f>+E7+E13</f>
        <v>0</v>
      </c>
      <c r="F19" s="212"/>
      <c r="G19" s="212">
        <f>+G7+G13</f>
        <v>0</v>
      </c>
      <c r="H19" s="212">
        <f>+H7+H13</f>
        <v>0</v>
      </c>
      <c r="I19" s="212">
        <f>+I7+I13</f>
        <v>0</v>
      </c>
      <c r="J19" s="212">
        <f>+J7+J13</f>
        <v>0</v>
      </c>
      <c r="K19" s="212">
        <f>+K7+K13</f>
        <v>0</v>
      </c>
    </row>
    <row r="20" spans="1:11" ht="15.75" thickBot="1" x14ac:dyDescent="0.3">
      <c r="A20" s="51"/>
      <c r="B20" s="52"/>
      <c r="C20" s="52"/>
      <c r="D20" s="52"/>
      <c r="E20" s="183"/>
      <c r="F20" s="52"/>
      <c r="G20" s="183"/>
      <c r="H20" s="183"/>
      <c r="I20" s="183"/>
      <c r="J20" s="183"/>
      <c r="K20" s="183"/>
    </row>
    <row r="22" spans="1:11" x14ac:dyDescent="0.25">
      <c r="A22" s="193" t="s">
        <v>686</v>
      </c>
      <c r="B22" s="16"/>
      <c r="C22" s="16"/>
      <c r="D22" s="16"/>
      <c r="E22" s="16"/>
      <c r="F22" s="16"/>
      <c r="G22" s="16"/>
      <c r="H22" s="16"/>
      <c r="I22" s="16"/>
    </row>
    <row r="23" spans="1:11" x14ac:dyDescent="0.25">
      <c r="A23" t="s">
        <v>691</v>
      </c>
    </row>
    <row r="24" spans="1:11" x14ac:dyDescent="0.25">
      <c r="A24" t="s">
        <v>692</v>
      </c>
    </row>
    <row r="25" spans="1:11" x14ac:dyDescent="0.25">
      <c r="A25" t="s">
        <v>693</v>
      </c>
    </row>
    <row r="27" spans="1:11" x14ac:dyDescent="0.25">
      <c r="A27" s="232" t="s">
        <v>737</v>
      </c>
    </row>
  </sheetData>
  <mergeCells count="4">
    <mergeCell ref="A1:K1"/>
    <mergeCell ref="A2:K2"/>
    <mergeCell ref="A3:K3"/>
    <mergeCell ref="A4:K4"/>
  </mergeCells>
  <hyperlinks>
    <hyperlink ref="A27" location="LDF!A1" display="LDF!A1"/>
  </hyperlinks>
  <pageMargins left="0.70866141732283472" right="0.70866141732283472" top="0.74803149606299213" bottom="1.5748031496062993" header="0.31496062992125984" footer="0.98425196850393704"/>
  <pageSetup scale="67" fitToHeight="0" orientation="landscape" r:id="rId1"/>
  <headerFooter alignWithMargins="0">
    <oddFooter>&amp;L_____&amp;UC.P. Micaela Márquez Rivera&amp;U_____
Jefa de Departamento de Administración&amp;C_____&amp;UArq. José Antonio Mario Sandoval Ahuactzin&amp;U_____
Director General&amp;RPágina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83"/>
  <sheetViews>
    <sheetView view="pageBreakPreview" topLeftCell="A7" zoomScale="115" zoomScaleNormal="100" zoomScaleSheetLayoutView="115" workbookViewId="0">
      <selection activeCell="C8" sqref="C8"/>
    </sheetView>
  </sheetViews>
  <sheetFormatPr baseColWidth="10" defaultRowHeight="15" x14ac:dyDescent="0.25"/>
  <cols>
    <col min="1" max="1" width="3.5703125" customWidth="1"/>
    <col min="2" max="2" width="76.140625" customWidth="1"/>
    <col min="3" max="5" width="15.7109375" customWidth="1"/>
    <col min="7" max="7" width="12.140625" bestFit="1" customWidth="1"/>
  </cols>
  <sheetData>
    <row r="1" spans="1:7" x14ac:dyDescent="0.25">
      <c r="A1" s="240" t="s">
        <v>672</v>
      </c>
      <c r="B1" s="241"/>
      <c r="C1" s="241"/>
      <c r="D1" s="241"/>
      <c r="E1" s="242"/>
    </row>
    <row r="2" spans="1:7" x14ac:dyDescent="0.25">
      <c r="A2" s="309" t="s">
        <v>183</v>
      </c>
      <c r="B2" s="310"/>
      <c r="C2" s="310"/>
      <c r="D2" s="310"/>
      <c r="E2" s="311"/>
    </row>
    <row r="3" spans="1:7" x14ac:dyDescent="0.25">
      <c r="A3" s="309" t="str">
        <f>+LDF!C27</f>
        <v>Del 01 de enero al 31 de diciembre de 2016</v>
      </c>
      <c r="B3" s="310"/>
      <c r="C3" s="310"/>
      <c r="D3" s="310"/>
      <c r="E3" s="311"/>
    </row>
    <row r="4" spans="1:7" ht="15.75" thickBot="1" x14ac:dyDescent="0.3">
      <c r="A4" s="312" t="s">
        <v>2</v>
      </c>
      <c r="B4" s="313"/>
      <c r="C4" s="313"/>
      <c r="D4" s="313"/>
      <c r="E4" s="314"/>
    </row>
    <row r="5" spans="1:7" ht="9.9499999999999993" customHeight="1" thickBot="1" x14ac:dyDescent="0.3">
      <c r="A5" s="16"/>
      <c r="B5" s="16"/>
      <c r="C5" s="16"/>
      <c r="D5" s="16"/>
      <c r="E5" s="16"/>
    </row>
    <row r="6" spans="1:7" ht="26.25" thickBot="1" x14ac:dyDescent="0.3">
      <c r="A6" s="315" t="s">
        <v>3</v>
      </c>
      <c r="B6" s="316"/>
      <c r="C6" s="32" t="s">
        <v>677</v>
      </c>
      <c r="D6" s="33" t="s">
        <v>184</v>
      </c>
      <c r="E6" s="32" t="s">
        <v>221</v>
      </c>
    </row>
    <row r="7" spans="1:7" x14ac:dyDescent="0.25">
      <c r="A7" s="53"/>
      <c r="B7" s="54"/>
      <c r="C7" s="54"/>
      <c r="D7" s="54"/>
      <c r="E7" s="54"/>
    </row>
    <row r="8" spans="1:7" x14ac:dyDescent="0.25">
      <c r="A8" s="53"/>
      <c r="B8" s="55" t="s">
        <v>186</v>
      </c>
      <c r="C8" s="212">
        <f>+C9+C10+C11</f>
        <v>189015100</v>
      </c>
      <c r="D8" s="212">
        <f>+D9+D10+D11</f>
        <v>571419410</v>
      </c>
      <c r="E8" s="212">
        <f>+E9+E10+E11</f>
        <v>571419410</v>
      </c>
    </row>
    <row r="9" spans="1:7" x14ac:dyDescent="0.25">
      <c r="A9" s="53"/>
      <c r="B9" s="56" t="s">
        <v>187</v>
      </c>
      <c r="C9" s="213">
        <v>6802000</v>
      </c>
      <c r="D9" s="213">
        <v>142455585</v>
      </c>
      <c r="E9" s="213">
        <f>+D9</f>
        <v>142455585</v>
      </c>
    </row>
    <row r="10" spans="1:7" x14ac:dyDescent="0.25">
      <c r="A10" s="53"/>
      <c r="B10" s="56" t="s">
        <v>188</v>
      </c>
      <c r="C10" s="213">
        <v>182213100</v>
      </c>
      <c r="D10" s="213">
        <v>428963825</v>
      </c>
      <c r="E10" s="213">
        <f>+D10</f>
        <v>428963825</v>
      </c>
    </row>
    <row r="11" spans="1:7" x14ac:dyDescent="0.25">
      <c r="A11" s="53"/>
      <c r="B11" s="56" t="s">
        <v>189</v>
      </c>
      <c r="C11" s="213">
        <v>0</v>
      </c>
      <c r="D11" s="213">
        <v>0</v>
      </c>
      <c r="E11" s="213">
        <f>+D11</f>
        <v>0</v>
      </c>
    </row>
    <row r="12" spans="1:7" x14ac:dyDescent="0.25">
      <c r="A12" s="53"/>
      <c r="B12" s="54"/>
      <c r="C12" s="213"/>
      <c r="D12" s="213"/>
      <c r="E12" s="213"/>
    </row>
    <row r="13" spans="1:7" x14ac:dyDescent="0.25">
      <c r="A13" s="57"/>
      <c r="B13" s="55" t="s">
        <v>288</v>
      </c>
      <c r="C13" s="212">
        <f>+C14+C15</f>
        <v>189015100</v>
      </c>
      <c r="D13" s="212">
        <f>+D14+D15</f>
        <v>268711752</v>
      </c>
      <c r="E13" s="212">
        <f>+E14+E15</f>
        <v>268711752</v>
      </c>
      <c r="G13" s="233"/>
    </row>
    <row r="14" spans="1:7" x14ac:dyDescent="0.25">
      <c r="A14" s="53"/>
      <c r="B14" s="56" t="s">
        <v>190</v>
      </c>
      <c r="C14" s="213">
        <v>6802000</v>
      </c>
      <c r="D14" s="213">
        <v>128236783</v>
      </c>
      <c r="E14" s="213">
        <f>+D14</f>
        <v>128236783</v>
      </c>
      <c r="G14" s="233"/>
    </row>
    <row r="15" spans="1:7" x14ac:dyDescent="0.25">
      <c r="A15" s="53"/>
      <c r="B15" s="56" t="s">
        <v>191</v>
      </c>
      <c r="C15" s="213">
        <v>182213100</v>
      </c>
      <c r="D15" s="213">
        <v>140474969</v>
      </c>
      <c r="E15" s="213">
        <f>+D15</f>
        <v>140474969</v>
      </c>
    </row>
    <row r="16" spans="1:7" x14ac:dyDescent="0.25">
      <c r="A16" s="53"/>
      <c r="B16" s="54"/>
      <c r="C16" s="213"/>
      <c r="D16" s="213"/>
      <c r="E16" s="213"/>
    </row>
    <row r="17" spans="1:5" x14ac:dyDescent="0.25">
      <c r="A17" s="53"/>
      <c r="B17" s="55" t="s">
        <v>192</v>
      </c>
      <c r="C17" s="212">
        <f>+C18+C19</f>
        <v>280579377</v>
      </c>
      <c r="D17" s="212">
        <f>+D18+D19</f>
        <v>280579377</v>
      </c>
      <c r="E17" s="212">
        <f>+E18+E19</f>
        <v>280579377</v>
      </c>
    </row>
    <row r="18" spans="1:5" x14ac:dyDescent="0.25">
      <c r="A18" s="53"/>
      <c r="B18" s="56" t="s">
        <v>193</v>
      </c>
      <c r="C18" s="213">
        <v>4848527</v>
      </c>
      <c r="D18" s="213">
        <v>4848527</v>
      </c>
      <c r="E18" s="213">
        <v>4848527</v>
      </c>
    </row>
    <row r="19" spans="1:5" x14ac:dyDescent="0.25">
      <c r="A19" s="53"/>
      <c r="B19" s="56" t="s">
        <v>194</v>
      </c>
      <c r="C19" s="213">
        <v>275730850</v>
      </c>
      <c r="D19" s="213">
        <v>275730850</v>
      </c>
      <c r="E19" s="213">
        <v>275730850</v>
      </c>
    </row>
    <row r="20" spans="1:5" x14ac:dyDescent="0.25">
      <c r="A20" s="53"/>
      <c r="B20" s="54"/>
      <c r="C20" s="213"/>
      <c r="D20" s="213"/>
      <c r="E20" s="213"/>
    </row>
    <row r="21" spans="1:5" x14ac:dyDescent="0.25">
      <c r="A21" s="53"/>
      <c r="B21" s="55" t="s">
        <v>195</v>
      </c>
      <c r="C21" s="212">
        <f>+C8-C13+C17</f>
        <v>280579377</v>
      </c>
      <c r="D21" s="212">
        <f>+D8-D13+D17</f>
        <v>583287035</v>
      </c>
      <c r="E21" s="212">
        <f>+E8-E13+E17</f>
        <v>583287035</v>
      </c>
    </row>
    <row r="22" spans="1:5" x14ac:dyDescent="0.25">
      <c r="A22" s="53"/>
      <c r="B22" s="55" t="s">
        <v>196</v>
      </c>
      <c r="C22" s="212">
        <f>+C21-C11</f>
        <v>280579377</v>
      </c>
      <c r="D22" s="212">
        <f>+D21-D11</f>
        <v>583287035</v>
      </c>
      <c r="E22" s="212">
        <f>+E21-E11</f>
        <v>583287035</v>
      </c>
    </row>
    <row r="23" spans="1:5" ht="22.5" x14ac:dyDescent="0.25">
      <c r="A23" s="53"/>
      <c r="B23" s="55" t="s">
        <v>197</v>
      </c>
      <c r="C23" s="212">
        <f>+C22-C17</f>
        <v>0</v>
      </c>
      <c r="D23" s="212">
        <f>+D22-D17</f>
        <v>302707658</v>
      </c>
      <c r="E23" s="212">
        <f>+E22-E17</f>
        <v>302707658</v>
      </c>
    </row>
    <row r="24" spans="1:5" ht="15.75" thickBot="1" x14ac:dyDescent="0.3">
      <c r="A24" s="58"/>
      <c r="B24" s="59"/>
      <c r="C24" s="59"/>
      <c r="D24" s="59"/>
      <c r="E24" s="59"/>
    </row>
    <row r="25" spans="1:5" ht="15.75" thickBot="1" x14ac:dyDescent="0.3">
      <c r="A25" s="16"/>
      <c r="B25" s="16"/>
      <c r="C25" s="16"/>
      <c r="D25" s="16"/>
      <c r="E25" s="16"/>
    </row>
    <row r="26" spans="1:5" s="35" customFormat="1" ht="13.5" thickBot="1" x14ac:dyDescent="0.25">
      <c r="A26" s="315" t="s">
        <v>198</v>
      </c>
      <c r="B26" s="316"/>
      <c r="C26" s="32" t="s">
        <v>199</v>
      </c>
      <c r="D26" s="32" t="s">
        <v>184</v>
      </c>
      <c r="E26" s="32" t="s">
        <v>200</v>
      </c>
    </row>
    <row r="27" spans="1:5" x14ac:dyDescent="0.25">
      <c r="A27" s="53"/>
      <c r="B27" s="54"/>
      <c r="C27" s="54"/>
      <c r="D27" s="54"/>
      <c r="E27" s="54"/>
    </row>
    <row r="28" spans="1:5" x14ac:dyDescent="0.25">
      <c r="A28" s="57"/>
      <c r="B28" s="55" t="s">
        <v>201</v>
      </c>
      <c r="C28" s="212">
        <f>+C29+C30</f>
        <v>0</v>
      </c>
      <c r="D28" s="212">
        <f>+D29+D30</f>
        <v>0</v>
      </c>
      <c r="E28" s="212">
        <f>+E29+E30</f>
        <v>0</v>
      </c>
    </row>
    <row r="29" spans="1:5" x14ac:dyDescent="0.25">
      <c r="A29" s="53"/>
      <c r="B29" s="56" t="s">
        <v>202</v>
      </c>
      <c r="C29" s="213">
        <v>0</v>
      </c>
      <c r="D29" s="213">
        <v>0</v>
      </c>
      <c r="E29" s="213">
        <v>0</v>
      </c>
    </row>
    <row r="30" spans="1:5" x14ac:dyDescent="0.25">
      <c r="A30" s="53"/>
      <c r="B30" s="56" t="s">
        <v>203</v>
      </c>
      <c r="C30" s="213">
        <v>0</v>
      </c>
      <c r="D30" s="213">
        <v>0</v>
      </c>
      <c r="E30" s="213">
        <v>0</v>
      </c>
    </row>
    <row r="31" spans="1:5" x14ac:dyDescent="0.25">
      <c r="A31" s="53"/>
      <c r="B31" s="54"/>
      <c r="C31" s="213"/>
      <c r="D31" s="213"/>
      <c r="E31" s="213"/>
    </row>
    <row r="32" spans="1:5" x14ac:dyDescent="0.25">
      <c r="A32" s="57"/>
      <c r="B32" s="55" t="s">
        <v>204</v>
      </c>
      <c r="C32" s="212">
        <f>+C23+C28</f>
        <v>0</v>
      </c>
      <c r="D32" s="212">
        <f>+D23+D28</f>
        <v>302707658</v>
      </c>
      <c r="E32" s="212">
        <f>+E23+E28</f>
        <v>302707658</v>
      </c>
    </row>
    <row r="33" spans="1:5" ht="15.75" thickBot="1" x14ac:dyDescent="0.3">
      <c r="A33" s="58"/>
      <c r="B33" s="59"/>
      <c r="C33" s="59"/>
      <c r="D33" s="59"/>
      <c r="E33" s="59"/>
    </row>
    <row r="34" spans="1:5" ht="15.75" thickBot="1" x14ac:dyDescent="0.3">
      <c r="A34" s="16"/>
      <c r="B34" s="16"/>
      <c r="C34" s="16"/>
      <c r="D34" s="16"/>
      <c r="E34" s="16"/>
    </row>
    <row r="35" spans="1:5" s="35" customFormat="1" ht="12.75" x14ac:dyDescent="0.2">
      <c r="A35" s="299" t="s">
        <v>198</v>
      </c>
      <c r="B35" s="300"/>
      <c r="C35" s="303" t="s">
        <v>205</v>
      </c>
      <c r="D35" s="305" t="s">
        <v>184</v>
      </c>
      <c r="E35" s="2" t="s">
        <v>185</v>
      </c>
    </row>
    <row r="36" spans="1:5" s="35" customFormat="1" ht="13.5" thickBot="1" x14ac:dyDescent="0.25">
      <c r="A36" s="301"/>
      <c r="B36" s="302"/>
      <c r="C36" s="304"/>
      <c r="D36" s="306"/>
      <c r="E36" s="31" t="s">
        <v>200</v>
      </c>
    </row>
    <row r="37" spans="1:5" x14ac:dyDescent="0.25">
      <c r="A37" s="60"/>
      <c r="B37" s="61"/>
      <c r="C37" s="61"/>
      <c r="D37" s="61"/>
      <c r="E37" s="61"/>
    </row>
    <row r="38" spans="1:5" x14ac:dyDescent="0.25">
      <c r="A38" s="62"/>
      <c r="B38" s="55" t="s">
        <v>206</v>
      </c>
      <c r="C38" s="222">
        <f>+C39+C40</f>
        <v>0</v>
      </c>
      <c r="D38" s="222">
        <f>+D39+D40</f>
        <v>0</v>
      </c>
      <c r="E38" s="222">
        <f>+E39+E40</f>
        <v>0</v>
      </c>
    </row>
    <row r="39" spans="1:5" x14ac:dyDescent="0.25">
      <c r="A39" s="60"/>
      <c r="B39" s="56" t="s">
        <v>207</v>
      </c>
      <c r="C39" s="223">
        <v>0</v>
      </c>
      <c r="D39" s="223">
        <v>0</v>
      </c>
      <c r="E39" s="223">
        <v>0</v>
      </c>
    </row>
    <row r="40" spans="1:5" x14ac:dyDescent="0.25">
      <c r="A40" s="60"/>
      <c r="B40" s="56" t="s">
        <v>208</v>
      </c>
      <c r="C40" s="223">
        <v>0</v>
      </c>
      <c r="D40" s="223">
        <v>0</v>
      </c>
      <c r="E40" s="223">
        <v>0</v>
      </c>
    </row>
    <row r="41" spans="1:5" x14ac:dyDescent="0.25">
      <c r="A41" s="62"/>
      <c r="B41" s="55" t="s">
        <v>209</v>
      </c>
      <c r="C41" s="222">
        <f>+C42+C43</f>
        <v>0</v>
      </c>
      <c r="D41" s="222">
        <f>+D42+D43</f>
        <v>0</v>
      </c>
      <c r="E41" s="222">
        <f>+E42+E43</f>
        <v>0</v>
      </c>
    </row>
    <row r="42" spans="1:5" x14ac:dyDescent="0.25">
      <c r="A42" s="60"/>
      <c r="B42" s="56" t="s">
        <v>210</v>
      </c>
      <c r="C42" s="223">
        <v>0</v>
      </c>
      <c r="D42" s="223">
        <v>0</v>
      </c>
      <c r="E42" s="223">
        <v>0</v>
      </c>
    </row>
    <row r="43" spans="1:5" x14ac:dyDescent="0.25">
      <c r="A43" s="60"/>
      <c r="B43" s="56" t="s">
        <v>211</v>
      </c>
      <c r="C43" s="223">
        <v>0</v>
      </c>
      <c r="D43" s="223">
        <v>0</v>
      </c>
      <c r="E43" s="223">
        <v>0</v>
      </c>
    </row>
    <row r="44" spans="1:5" x14ac:dyDescent="0.25">
      <c r="A44" s="60"/>
      <c r="B44" s="61"/>
      <c r="C44" s="223"/>
      <c r="D44" s="223"/>
      <c r="E44" s="223"/>
    </row>
    <row r="45" spans="1:5" ht="15.75" thickBot="1" x14ac:dyDescent="0.3">
      <c r="A45" s="63"/>
      <c r="B45" s="64" t="s">
        <v>212</v>
      </c>
      <c r="C45" s="224">
        <f>+C38-C41</f>
        <v>0</v>
      </c>
      <c r="D45" s="224">
        <f>+D38-D41</f>
        <v>0</v>
      </c>
      <c r="E45" s="224">
        <f>+E38-E41</f>
        <v>0</v>
      </c>
    </row>
    <row r="46" spans="1:5" ht="15.75" thickBot="1" x14ac:dyDescent="0.3">
      <c r="A46" s="16"/>
      <c r="B46" s="16"/>
      <c r="C46" s="16"/>
      <c r="D46" s="16"/>
      <c r="E46" s="16"/>
    </row>
    <row r="47" spans="1:5" s="35" customFormat="1" ht="12.75" x14ac:dyDescent="0.2">
      <c r="A47" s="299" t="s">
        <v>198</v>
      </c>
      <c r="B47" s="300"/>
      <c r="C47" s="303" t="s">
        <v>677</v>
      </c>
      <c r="D47" s="305" t="s">
        <v>184</v>
      </c>
      <c r="E47" s="2" t="s">
        <v>185</v>
      </c>
    </row>
    <row r="48" spans="1:5" s="35" customFormat="1" ht="13.5" thickBot="1" x14ac:dyDescent="0.25">
      <c r="A48" s="301"/>
      <c r="B48" s="302"/>
      <c r="C48" s="304" t="s">
        <v>199</v>
      </c>
      <c r="D48" s="306"/>
      <c r="E48" s="31" t="s">
        <v>200</v>
      </c>
    </row>
    <row r="49" spans="1:5" x14ac:dyDescent="0.25">
      <c r="A49" s="307"/>
      <c r="B49" s="308"/>
      <c r="C49" s="61"/>
      <c r="D49" s="61"/>
      <c r="E49" s="61"/>
    </row>
    <row r="50" spans="1:5" x14ac:dyDescent="0.25">
      <c r="A50" s="60"/>
      <c r="B50" s="56" t="s">
        <v>213</v>
      </c>
      <c r="C50" s="223">
        <v>6802000</v>
      </c>
      <c r="D50" s="213">
        <f>+D9</f>
        <v>142455585</v>
      </c>
      <c r="E50" s="213">
        <f>+E9</f>
        <v>142455585</v>
      </c>
    </row>
    <row r="51" spans="1:5" x14ac:dyDescent="0.25">
      <c r="A51" s="60"/>
      <c r="B51" s="56" t="s">
        <v>214</v>
      </c>
      <c r="C51" s="223">
        <f>+C52-C53</f>
        <v>0</v>
      </c>
      <c r="D51" s="223">
        <f>+D52-D53</f>
        <v>0</v>
      </c>
      <c r="E51" s="223">
        <f>+E52-E53</f>
        <v>0</v>
      </c>
    </row>
    <row r="52" spans="1:5" x14ac:dyDescent="0.25">
      <c r="A52" s="60"/>
      <c r="B52" s="56" t="s">
        <v>207</v>
      </c>
      <c r="C52" s="223">
        <v>0</v>
      </c>
      <c r="D52" s="223">
        <v>0</v>
      </c>
      <c r="E52" s="223">
        <v>0</v>
      </c>
    </row>
    <row r="53" spans="1:5" x14ac:dyDescent="0.25">
      <c r="A53" s="60"/>
      <c r="B53" s="56" t="s">
        <v>210</v>
      </c>
      <c r="C53" s="223">
        <v>0</v>
      </c>
      <c r="D53" s="223">
        <v>0</v>
      </c>
      <c r="E53" s="223">
        <v>0</v>
      </c>
    </row>
    <row r="54" spans="1:5" x14ac:dyDescent="0.25">
      <c r="A54" s="60"/>
      <c r="B54" s="61"/>
      <c r="C54" s="223"/>
      <c r="D54" s="223"/>
      <c r="E54" s="223"/>
    </row>
    <row r="55" spans="1:5" x14ac:dyDescent="0.25">
      <c r="A55" s="60"/>
      <c r="B55" s="56" t="s">
        <v>190</v>
      </c>
      <c r="C55" s="223">
        <f>+C9</f>
        <v>6802000</v>
      </c>
      <c r="D55" s="213">
        <f>+D14</f>
        <v>128236783</v>
      </c>
      <c r="E55" s="213">
        <f>+E14</f>
        <v>128236783</v>
      </c>
    </row>
    <row r="56" spans="1:5" x14ac:dyDescent="0.25">
      <c r="A56" s="60"/>
      <c r="B56" s="61"/>
      <c r="C56" s="223"/>
      <c r="D56" s="223"/>
      <c r="E56" s="223"/>
    </row>
    <row r="57" spans="1:5" x14ac:dyDescent="0.25">
      <c r="A57" s="60"/>
      <c r="B57" s="56" t="s">
        <v>193</v>
      </c>
      <c r="C57" s="223">
        <f>+C18</f>
        <v>4848527</v>
      </c>
      <c r="D57" s="223">
        <f>+D18</f>
        <v>4848527</v>
      </c>
      <c r="E57" s="223">
        <f>+E18</f>
        <v>4848527</v>
      </c>
    </row>
    <row r="58" spans="1:5" x14ac:dyDescent="0.25">
      <c r="A58" s="60"/>
      <c r="B58" s="61"/>
      <c r="C58" s="223"/>
      <c r="D58" s="223"/>
      <c r="E58" s="223"/>
    </row>
    <row r="59" spans="1:5" x14ac:dyDescent="0.25">
      <c r="A59" s="62"/>
      <c r="B59" s="66" t="s">
        <v>215</v>
      </c>
      <c r="C59" s="222">
        <f>+C50+C51-C55+C57</f>
        <v>4848527</v>
      </c>
      <c r="D59" s="222">
        <f>+D50+D51-D55+D57</f>
        <v>19067329</v>
      </c>
      <c r="E59" s="222">
        <f>+E50+E51-E55+E57</f>
        <v>19067329</v>
      </c>
    </row>
    <row r="60" spans="1:5" x14ac:dyDescent="0.25">
      <c r="A60" s="62"/>
      <c r="B60" s="66" t="s">
        <v>216</v>
      </c>
      <c r="C60" s="222">
        <f>+C59-C51</f>
        <v>4848527</v>
      </c>
      <c r="D60" s="222">
        <f>+D59-D51</f>
        <v>19067329</v>
      </c>
      <c r="E60" s="222">
        <f>+E59-E51</f>
        <v>19067329</v>
      </c>
    </row>
    <row r="61" spans="1:5" ht="15.75" thickBot="1" x14ac:dyDescent="0.3">
      <c r="A61" s="67"/>
      <c r="B61" s="68"/>
      <c r="C61" s="68"/>
      <c r="D61" s="68"/>
      <c r="E61" s="68"/>
    </row>
    <row r="62" spans="1:5" ht="15.75" thickBot="1" x14ac:dyDescent="0.3">
      <c r="A62" s="16"/>
      <c r="B62" s="16"/>
      <c r="C62" s="16"/>
      <c r="D62" s="16"/>
      <c r="E62" s="16"/>
    </row>
    <row r="63" spans="1:5" s="35" customFormat="1" ht="12.75" x14ac:dyDescent="0.2">
      <c r="A63" s="299" t="s">
        <v>198</v>
      </c>
      <c r="B63" s="300"/>
      <c r="C63" s="303" t="s">
        <v>205</v>
      </c>
      <c r="D63" s="305" t="s">
        <v>184</v>
      </c>
      <c r="E63" s="2" t="s">
        <v>185</v>
      </c>
    </row>
    <row r="64" spans="1:5" s="35" customFormat="1" ht="13.5" thickBot="1" x14ac:dyDescent="0.25">
      <c r="A64" s="301"/>
      <c r="B64" s="302"/>
      <c r="C64" s="304"/>
      <c r="D64" s="306"/>
      <c r="E64" s="31" t="s">
        <v>200</v>
      </c>
    </row>
    <row r="65" spans="1:9" x14ac:dyDescent="0.25">
      <c r="A65" s="307"/>
      <c r="B65" s="308"/>
      <c r="C65" s="61"/>
      <c r="D65" s="61"/>
      <c r="E65" s="61"/>
    </row>
    <row r="66" spans="1:9" x14ac:dyDescent="0.25">
      <c r="A66" s="60"/>
      <c r="B66" s="56" t="s">
        <v>188</v>
      </c>
      <c r="C66" s="223">
        <f>+C10</f>
        <v>182213100</v>
      </c>
      <c r="D66" s="223">
        <f>+D10</f>
        <v>428963825</v>
      </c>
      <c r="E66" s="223">
        <f>+E10</f>
        <v>428963825</v>
      </c>
    </row>
    <row r="67" spans="1:9" ht="22.5" x14ac:dyDescent="0.25">
      <c r="A67" s="60"/>
      <c r="B67" s="56" t="s">
        <v>217</v>
      </c>
      <c r="C67" s="223">
        <f>+C68-C69</f>
        <v>0</v>
      </c>
      <c r="D67" s="223">
        <f>+D68-D69</f>
        <v>0</v>
      </c>
      <c r="E67" s="223">
        <f>+E68-E69</f>
        <v>0</v>
      </c>
    </row>
    <row r="68" spans="1:9" x14ac:dyDescent="0.25">
      <c r="A68" s="60"/>
      <c r="B68" s="56" t="s">
        <v>208</v>
      </c>
      <c r="C68" s="223">
        <v>0</v>
      </c>
      <c r="D68" s="223">
        <v>0</v>
      </c>
      <c r="E68" s="223">
        <v>0</v>
      </c>
    </row>
    <row r="69" spans="1:9" x14ac:dyDescent="0.25">
      <c r="A69" s="60"/>
      <c r="B69" s="56" t="s">
        <v>211</v>
      </c>
      <c r="C69" s="223">
        <v>0</v>
      </c>
      <c r="D69" s="223">
        <v>0</v>
      </c>
      <c r="E69" s="223">
        <v>0</v>
      </c>
    </row>
    <row r="70" spans="1:9" x14ac:dyDescent="0.25">
      <c r="A70" s="60"/>
      <c r="B70" s="61"/>
      <c r="C70" s="223"/>
      <c r="D70" s="223"/>
      <c r="E70" s="223"/>
    </row>
    <row r="71" spans="1:9" x14ac:dyDescent="0.25">
      <c r="A71" s="60"/>
      <c r="B71" s="56" t="s">
        <v>218</v>
      </c>
      <c r="C71" s="223">
        <f>+C15</f>
        <v>182213100</v>
      </c>
      <c r="D71" s="223">
        <f>+D15</f>
        <v>140474969</v>
      </c>
      <c r="E71" s="223">
        <f>+E15</f>
        <v>140474969</v>
      </c>
    </row>
    <row r="72" spans="1:9" x14ac:dyDescent="0.25">
      <c r="A72" s="60"/>
      <c r="B72" s="61"/>
      <c r="C72" s="223"/>
      <c r="D72" s="223"/>
      <c r="E72" s="223"/>
    </row>
    <row r="73" spans="1:9" x14ac:dyDescent="0.25">
      <c r="A73" s="60"/>
      <c r="B73" s="56" t="s">
        <v>194</v>
      </c>
      <c r="C73" s="223">
        <f>+C19</f>
        <v>275730850</v>
      </c>
      <c r="D73" s="223">
        <f>+D19</f>
        <v>275730850</v>
      </c>
      <c r="E73" s="223">
        <f>+E19</f>
        <v>275730850</v>
      </c>
    </row>
    <row r="74" spans="1:9" x14ac:dyDescent="0.25">
      <c r="A74" s="60"/>
      <c r="B74" s="61"/>
      <c r="C74" s="223"/>
      <c r="D74" s="223"/>
      <c r="E74" s="223"/>
    </row>
    <row r="75" spans="1:9" x14ac:dyDescent="0.25">
      <c r="A75" s="62"/>
      <c r="B75" s="66" t="s">
        <v>219</v>
      </c>
      <c r="C75" s="222">
        <f>+C66+C67-C71+C73</f>
        <v>275730850</v>
      </c>
      <c r="D75" s="222">
        <f>+D66+D67-D71+D73</f>
        <v>564219706</v>
      </c>
      <c r="E75" s="222">
        <f>+E66+E67-E71+E73</f>
        <v>564219706</v>
      </c>
    </row>
    <row r="76" spans="1:9" x14ac:dyDescent="0.25">
      <c r="A76" s="62"/>
      <c r="B76" s="66" t="s">
        <v>220</v>
      </c>
      <c r="C76" s="225">
        <f>+C75-C67</f>
        <v>275730850</v>
      </c>
      <c r="D76" s="225">
        <f>+D75-D67</f>
        <v>564219706</v>
      </c>
      <c r="E76" s="225">
        <f>+E75-E67</f>
        <v>564219706</v>
      </c>
    </row>
    <row r="77" spans="1:9" ht="15.75" thickBot="1" x14ac:dyDescent="0.3">
      <c r="A77" s="63"/>
      <c r="B77" s="64"/>
      <c r="C77" s="65"/>
      <c r="D77" s="65"/>
      <c r="E77" s="65"/>
    </row>
    <row r="79" spans="1:9" x14ac:dyDescent="0.25">
      <c r="A79" s="193" t="s">
        <v>686</v>
      </c>
      <c r="B79" s="16"/>
      <c r="C79" s="16"/>
      <c r="D79" s="16"/>
      <c r="E79" s="16"/>
      <c r="F79" s="16"/>
      <c r="G79" s="16"/>
      <c r="H79" s="16"/>
      <c r="I79" s="16"/>
    </row>
    <row r="80" spans="1:9" x14ac:dyDescent="0.25">
      <c r="A80" t="s">
        <v>694</v>
      </c>
    </row>
    <row r="81" spans="1:1" x14ac:dyDescent="0.25">
      <c r="A81" t="s">
        <v>695</v>
      </c>
    </row>
    <row r="83" spans="1:1" x14ac:dyDescent="0.25">
      <c r="A83" s="232" t="s">
        <v>737</v>
      </c>
    </row>
  </sheetData>
  <mergeCells count="17">
    <mergeCell ref="A1:E1"/>
    <mergeCell ref="A2:E2"/>
    <mergeCell ref="A3:E3"/>
    <mergeCell ref="A4:E4"/>
    <mergeCell ref="C47:C48"/>
    <mergeCell ref="A6:B6"/>
    <mergeCell ref="A26:B26"/>
    <mergeCell ref="A35:B36"/>
    <mergeCell ref="C35:C36"/>
    <mergeCell ref="A47:B48"/>
    <mergeCell ref="D47:D48"/>
    <mergeCell ref="A63:B64"/>
    <mergeCell ref="C63:C64"/>
    <mergeCell ref="D63:D64"/>
    <mergeCell ref="A65:B65"/>
    <mergeCell ref="D35:D36"/>
    <mergeCell ref="A49:B49"/>
  </mergeCells>
  <hyperlinks>
    <hyperlink ref="A83" location="LDF!A1" display="LDF!A1"/>
  </hyperlinks>
  <printOptions horizontalCentered="1"/>
  <pageMargins left="0.70866141732283472" right="0.70866141732283472" top="0.74803149606299213" bottom="1.3779527559055118" header="0.31496062992125984" footer="0.98425196850393704"/>
  <pageSetup scale="71" fitToHeight="0" orientation="portrait" r:id="rId1"/>
  <headerFooter alignWithMargins="0">
    <oddFooter>&amp;L_____&amp;UC.P.Micaela Márquez Rivera&amp;U_____
Jefa de Departamento de Administración&amp;C_____&amp;UArq. José Antonio Mario Sandoval Ahuactzin&amp;U_____
Director General&amp;RPágina &amp;P</oddFooter>
  </headerFooter>
  <rowBreaks count="1" manualBreakCount="1">
    <brk id="6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86"/>
  <sheetViews>
    <sheetView view="pageBreakPreview" topLeftCell="A37" zoomScale="130" zoomScaleNormal="115" zoomScaleSheetLayoutView="130" workbookViewId="0">
      <selection activeCell="H21" sqref="H21"/>
    </sheetView>
  </sheetViews>
  <sheetFormatPr baseColWidth="10" defaultRowHeight="15" x14ac:dyDescent="0.25"/>
  <cols>
    <col min="1" max="2" width="3.7109375" customWidth="1"/>
    <col min="3" max="3" width="40.5703125" customWidth="1"/>
    <col min="5" max="5" width="12.140625" customWidth="1"/>
  </cols>
  <sheetData>
    <row r="1" spans="1:9" x14ac:dyDescent="0.25">
      <c r="A1" s="240" t="s">
        <v>672</v>
      </c>
      <c r="B1" s="241"/>
      <c r="C1" s="241"/>
      <c r="D1" s="241"/>
      <c r="E1" s="241"/>
      <c r="F1" s="241"/>
      <c r="G1" s="241"/>
      <c r="H1" s="241"/>
      <c r="I1" s="242"/>
    </row>
    <row r="2" spans="1:9" x14ac:dyDescent="0.25">
      <c r="A2" s="309" t="s">
        <v>222</v>
      </c>
      <c r="B2" s="310"/>
      <c r="C2" s="310"/>
      <c r="D2" s="310"/>
      <c r="E2" s="310"/>
      <c r="F2" s="310"/>
      <c r="G2" s="310"/>
      <c r="H2" s="310"/>
      <c r="I2" s="311"/>
    </row>
    <row r="3" spans="1:9" x14ac:dyDescent="0.25">
      <c r="A3" s="309" t="str">
        <f>+LDF!C27</f>
        <v>Del 01 de enero al 31 de diciembre de 2016</v>
      </c>
      <c r="B3" s="310"/>
      <c r="C3" s="310"/>
      <c r="D3" s="310"/>
      <c r="E3" s="310"/>
      <c r="F3" s="310"/>
      <c r="G3" s="310"/>
      <c r="H3" s="310"/>
      <c r="I3" s="311"/>
    </row>
    <row r="4" spans="1:9" ht="15.75" thickBot="1" x14ac:dyDescent="0.3">
      <c r="A4" s="312" t="s">
        <v>2</v>
      </c>
      <c r="B4" s="313"/>
      <c r="C4" s="313"/>
      <c r="D4" s="313"/>
      <c r="E4" s="313"/>
      <c r="F4" s="313"/>
      <c r="G4" s="313"/>
      <c r="H4" s="313"/>
      <c r="I4" s="314"/>
    </row>
    <row r="5" spans="1:9" ht="15.75" thickBot="1" x14ac:dyDescent="0.3">
      <c r="A5" s="317"/>
      <c r="B5" s="318"/>
      <c r="C5" s="319"/>
      <c r="D5" s="320" t="s">
        <v>223</v>
      </c>
      <c r="E5" s="321"/>
      <c r="F5" s="321"/>
      <c r="G5" s="321"/>
      <c r="H5" s="322"/>
      <c r="I5" s="323" t="s">
        <v>678</v>
      </c>
    </row>
    <row r="6" spans="1:9" x14ac:dyDescent="0.25">
      <c r="A6" s="326" t="s">
        <v>198</v>
      </c>
      <c r="B6" s="327"/>
      <c r="C6" s="328"/>
      <c r="D6" s="332" t="s">
        <v>224</v>
      </c>
      <c r="E6" s="336" t="s">
        <v>225</v>
      </c>
      <c r="F6" s="332" t="s">
        <v>226</v>
      </c>
      <c r="G6" s="332" t="s">
        <v>184</v>
      </c>
      <c r="H6" s="332" t="s">
        <v>227</v>
      </c>
      <c r="I6" s="324"/>
    </row>
    <row r="7" spans="1:9" ht="15.75" thickBot="1" x14ac:dyDescent="0.3">
      <c r="A7" s="329"/>
      <c r="B7" s="330"/>
      <c r="C7" s="331"/>
      <c r="D7" s="333"/>
      <c r="E7" s="337"/>
      <c r="F7" s="333"/>
      <c r="G7" s="333"/>
      <c r="H7" s="333"/>
      <c r="I7" s="325"/>
    </row>
    <row r="8" spans="1:9" ht="9.9499999999999993" customHeight="1" x14ac:dyDescent="0.25">
      <c r="A8" s="338"/>
      <c r="B8" s="339"/>
      <c r="C8" s="340"/>
      <c r="D8" s="184"/>
      <c r="E8" s="184"/>
      <c r="F8" s="184"/>
      <c r="G8" s="184"/>
      <c r="H8" s="184"/>
      <c r="I8" s="184"/>
    </row>
    <row r="9" spans="1:9" x14ac:dyDescent="0.25">
      <c r="A9" s="341" t="s">
        <v>228</v>
      </c>
      <c r="B9" s="342"/>
      <c r="C9" s="343"/>
      <c r="D9" s="184"/>
      <c r="E9" s="184"/>
      <c r="F9" s="184"/>
      <c r="G9" s="184"/>
      <c r="H9" s="184"/>
      <c r="I9" s="184"/>
    </row>
    <row r="10" spans="1:9" x14ac:dyDescent="0.25">
      <c r="A10" s="69"/>
      <c r="B10" s="334" t="s">
        <v>229</v>
      </c>
      <c r="C10" s="335"/>
      <c r="D10" s="214">
        <v>0</v>
      </c>
      <c r="E10" s="214">
        <v>0</v>
      </c>
      <c r="F10" s="214">
        <f t="shared" ref="F10:F16" si="0">+D10+E10</f>
        <v>0</v>
      </c>
      <c r="G10" s="214">
        <v>0</v>
      </c>
      <c r="H10" s="214">
        <v>0</v>
      </c>
      <c r="I10" s="214">
        <f>+F10-H10</f>
        <v>0</v>
      </c>
    </row>
    <row r="11" spans="1:9" x14ac:dyDescent="0.25">
      <c r="A11" s="69"/>
      <c r="B11" s="334" t="s">
        <v>230</v>
      </c>
      <c r="C11" s="335"/>
      <c r="D11" s="214">
        <v>0</v>
      </c>
      <c r="E11" s="214">
        <v>0</v>
      </c>
      <c r="F11" s="214">
        <f t="shared" si="0"/>
        <v>0</v>
      </c>
      <c r="G11" s="214">
        <v>0</v>
      </c>
      <c r="H11" s="214">
        <v>0</v>
      </c>
      <c r="I11" s="214">
        <f t="shared" ref="I11:I16" si="1">+F11-H11</f>
        <v>0</v>
      </c>
    </row>
    <row r="12" spans="1:9" x14ac:dyDescent="0.25">
      <c r="A12" s="69"/>
      <c r="B12" s="334" t="s">
        <v>231</v>
      </c>
      <c r="C12" s="335"/>
      <c r="D12" s="214">
        <v>0</v>
      </c>
      <c r="E12" s="214">
        <v>0</v>
      </c>
      <c r="F12" s="214">
        <f t="shared" si="0"/>
        <v>0</v>
      </c>
      <c r="G12" s="214">
        <v>0</v>
      </c>
      <c r="H12" s="214">
        <v>0</v>
      </c>
      <c r="I12" s="214">
        <f t="shared" si="1"/>
        <v>0</v>
      </c>
    </row>
    <row r="13" spans="1:9" x14ac:dyDescent="0.25">
      <c r="A13" s="69"/>
      <c r="B13" s="334" t="s">
        <v>232</v>
      </c>
      <c r="C13" s="335"/>
      <c r="D13" s="214">
        <v>0</v>
      </c>
      <c r="E13" s="214">
        <v>0</v>
      </c>
      <c r="F13" s="214">
        <f t="shared" si="0"/>
        <v>0</v>
      </c>
      <c r="G13" s="214">
        <v>0</v>
      </c>
      <c r="H13" s="214">
        <v>0</v>
      </c>
      <c r="I13" s="214">
        <f t="shared" si="1"/>
        <v>0</v>
      </c>
    </row>
    <row r="14" spans="1:9" x14ac:dyDescent="0.25">
      <c r="A14" s="69"/>
      <c r="B14" s="334" t="s">
        <v>233</v>
      </c>
      <c r="C14" s="335"/>
      <c r="D14" s="214">
        <v>0</v>
      </c>
      <c r="E14" s="214">
        <v>309349</v>
      </c>
      <c r="F14" s="214">
        <f t="shared" si="0"/>
        <v>309349</v>
      </c>
      <c r="G14" s="214">
        <v>309349</v>
      </c>
      <c r="H14" s="214">
        <v>309349</v>
      </c>
      <c r="I14" s="214">
        <f t="shared" si="1"/>
        <v>0</v>
      </c>
    </row>
    <row r="15" spans="1:9" x14ac:dyDescent="0.25">
      <c r="A15" s="69"/>
      <c r="B15" s="334" t="s">
        <v>234</v>
      </c>
      <c r="C15" s="335"/>
      <c r="D15" s="214">
        <v>0</v>
      </c>
      <c r="E15" s="214">
        <v>89316</v>
      </c>
      <c r="F15" s="214">
        <f t="shared" si="0"/>
        <v>89316</v>
      </c>
      <c r="G15" s="214">
        <v>89316</v>
      </c>
      <c r="H15" s="214">
        <v>89316</v>
      </c>
      <c r="I15" s="214">
        <f t="shared" si="1"/>
        <v>0</v>
      </c>
    </row>
    <row r="16" spans="1:9" x14ac:dyDescent="0.25">
      <c r="A16" s="69"/>
      <c r="B16" s="334" t="s">
        <v>235</v>
      </c>
      <c r="C16" s="335"/>
      <c r="D16" s="214">
        <v>0</v>
      </c>
      <c r="E16" s="214">
        <v>1950</v>
      </c>
      <c r="F16" s="214">
        <f t="shared" si="0"/>
        <v>1950</v>
      </c>
      <c r="G16" s="214">
        <v>1950</v>
      </c>
      <c r="H16" s="214">
        <v>1950</v>
      </c>
      <c r="I16" s="214">
        <f t="shared" si="1"/>
        <v>0</v>
      </c>
    </row>
    <row r="17" spans="1:9" x14ac:dyDescent="0.25">
      <c r="A17" s="344"/>
      <c r="B17" s="334" t="s">
        <v>236</v>
      </c>
      <c r="C17" s="335"/>
      <c r="D17" s="345">
        <f t="shared" ref="D17:I17" si="2">+D19+D20+D21+D22+D23+D24+D25+D26+D27+D28+D29</f>
        <v>6802000</v>
      </c>
      <c r="E17" s="345">
        <f t="shared" si="2"/>
        <v>132319694</v>
      </c>
      <c r="F17" s="345">
        <f t="shared" si="2"/>
        <v>139121694</v>
      </c>
      <c r="G17" s="345">
        <f t="shared" si="2"/>
        <v>139121694</v>
      </c>
      <c r="H17" s="345">
        <f t="shared" si="2"/>
        <v>139121694</v>
      </c>
      <c r="I17" s="345">
        <f t="shared" si="2"/>
        <v>0</v>
      </c>
    </row>
    <row r="18" spans="1:9" x14ac:dyDescent="0.25">
      <c r="A18" s="344"/>
      <c r="B18" s="334" t="s">
        <v>237</v>
      </c>
      <c r="C18" s="335"/>
      <c r="D18" s="345"/>
      <c r="E18" s="345"/>
      <c r="F18" s="345"/>
      <c r="G18" s="345"/>
      <c r="H18" s="345"/>
      <c r="I18" s="345"/>
    </row>
    <row r="19" spans="1:9" x14ac:dyDescent="0.25">
      <c r="A19" s="69"/>
      <c r="B19" s="70"/>
      <c r="C19" s="71" t="s">
        <v>238</v>
      </c>
      <c r="D19" s="214">
        <v>6802000</v>
      </c>
      <c r="E19" s="214">
        <v>132319694</v>
      </c>
      <c r="F19" s="214">
        <f t="shared" ref="F19:F29" si="3">+D19+E19</f>
        <v>139121694</v>
      </c>
      <c r="G19" s="214">
        <v>139121694</v>
      </c>
      <c r="H19" s="214">
        <v>139121694</v>
      </c>
      <c r="I19" s="214">
        <f>+F19-H19</f>
        <v>0</v>
      </c>
    </row>
    <row r="20" spans="1:9" x14ac:dyDescent="0.25">
      <c r="A20" s="69"/>
      <c r="B20" s="70"/>
      <c r="C20" s="71" t="s">
        <v>239</v>
      </c>
      <c r="D20" s="214">
        <v>0</v>
      </c>
      <c r="E20" s="214">
        <v>0</v>
      </c>
      <c r="F20" s="214">
        <f t="shared" si="3"/>
        <v>0</v>
      </c>
      <c r="G20" s="214">
        <v>0</v>
      </c>
      <c r="H20" s="214">
        <v>0</v>
      </c>
      <c r="I20" s="214">
        <f t="shared" ref="I20:I29" si="4">+F20-H20</f>
        <v>0</v>
      </c>
    </row>
    <row r="21" spans="1:9" x14ac:dyDescent="0.25">
      <c r="A21" s="69"/>
      <c r="B21" s="70"/>
      <c r="C21" s="71" t="s">
        <v>240</v>
      </c>
      <c r="D21" s="214">
        <v>0</v>
      </c>
      <c r="E21" s="214">
        <v>0</v>
      </c>
      <c r="F21" s="214">
        <f t="shared" si="3"/>
        <v>0</v>
      </c>
      <c r="G21" s="214">
        <v>0</v>
      </c>
      <c r="H21" s="214">
        <v>0</v>
      </c>
      <c r="I21" s="214">
        <f t="shared" si="4"/>
        <v>0</v>
      </c>
    </row>
    <row r="22" spans="1:9" x14ac:dyDescent="0.25">
      <c r="A22" s="69"/>
      <c r="B22" s="70"/>
      <c r="C22" s="71" t="s">
        <v>241</v>
      </c>
      <c r="D22" s="214">
        <v>0</v>
      </c>
      <c r="E22" s="214">
        <v>0</v>
      </c>
      <c r="F22" s="214">
        <f t="shared" si="3"/>
        <v>0</v>
      </c>
      <c r="G22" s="214">
        <v>0</v>
      </c>
      <c r="H22" s="214">
        <v>0</v>
      </c>
      <c r="I22" s="214">
        <f t="shared" si="4"/>
        <v>0</v>
      </c>
    </row>
    <row r="23" spans="1:9" x14ac:dyDescent="0.25">
      <c r="A23" s="69"/>
      <c r="B23" s="70"/>
      <c r="C23" s="71" t="s">
        <v>242</v>
      </c>
      <c r="D23" s="214">
        <v>0</v>
      </c>
      <c r="E23" s="214">
        <v>0</v>
      </c>
      <c r="F23" s="214">
        <f t="shared" si="3"/>
        <v>0</v>
      </c>
      <c r="G23" s="214">
        <v>0</v>
      </c>
      <c r="H23" s="214">
        <v>0</v>
      </c>
      <c r="I23" s="214">
        <f t="shared" si="4"/>
        <v>0</v>
      </c>
    </row>
    <row r="24" spans="1:9" x14ac:dyDescent="0.25">
      <c r="A24" s="69"/>
      <c r="B24" s="70"/>
      <c r="C24" s="71" t="s">
        <v>243</v>
      </c>
      <c r="D24" s="214">
        <v>0</v>
      </c>
      <c r="E24" s="214">
        <v>0</v>
      </c>
      <c r="F24" s="214">
        <f t="shared" si="3"/>
        <v>0</v>
      </c>
      <c r="G24" s="214">
        <v>0</v>
      </c>
      <c r="H24" s="214">
        <v>0</v>
      </c>
      <c r="I24" s="214">
        <f t="shared" si="4"/>
        <v>0</v>
      </c>
    </row>
    <row r="25" spans="1:9" x14ac:dyDescent="0.25">
      <c r="A25" s="69"/>
      <c r="B25" s="70"/>
      <c r="C25" s="71" t="s">
        <v>244</v>
      </c>
      <c r="D25" s="214">
        <v>0</v>
      </c>
      <c r="E25" s="214">
        <v>0</v>
      </c>
      <c r="F25" s="214">
        <f t="shared" si="3"/>
        <v>0</v>
      </c>
      <c r="G25" s="214">
        <v>0</v>
      </c>
      <c r="H25" s="214">
        <v>0</v>
      </c>
      <c r="I25" s="214">
        <f t="shared" si="4"/>
        <v>0</v>
      </c>
    </row>
    <row r="26" spans="1:9" x14ac:dyDescent="0.25">
      <c r="A26" s="69"/>
      <c r="B26" s="70"/>
      <c r="C26" s="71" t="s">
        <v>245</v>
      </c>
      <c r="D26" s="214">
        <v>0</v>
      </c>
      <c r="E26" s="214">
        <v>0</v>
      </c>
      <c r="F26" s="214">
        <f t="shared" si="3"/>
        <v>0</v>
      </c>
      <c r="G26" s="214">
        <v>0</v>
      </c>
      <c r="H26" s="214">
        <v>0</v>
      </c>
      <c r="I26" s="214">
        <f t="shared" si="4"/>
        <v>0</v>
      </c>
    </row>
    <row r="27" spans="1:9" x14ac:dyDescent="0.25">
      <c r="A27" s="69"/>
      <c r="B27" s="70"/>
      <c r="C27" s="71" t="s">
        <v>246</v>
      </c>
      <c r="D27" s="214">
        <v>0</v>
      </c>
      <c r="E27" s="214">
        <v>0</v>
      </c>
      <c r="F27" s="214">
        <f t="shared" si="3"/>
        <v>0</v>
      </c>
      <c r="G27" s="214">
        <v>0</v>
      </c>
      <c r="H27" s="214">
        <v>0</v>
      </c>
      <c r="I27" s="214">
        <f t="shared" si="4"/>
        <v>0</v>
      </c>
    </row>
    <row r="28" spans="1:9" x14ac:dyDescent="0.25">
      <c r="A28" s="69"/>
      <c r="B28" s="70"/>
      <c r="C28" s="71" t="s">
        <v>247</v>
      </c>
      <c r="D28" s="214">
        <v>0</v>
      </c>
      <c r="E28" s="214">
        <v>0</v>
      </c>
      <c r="F28" s="214">
        <f t="shared" si="3"/>
        <v>0</v>
      </c>
      <c r="G28" s="214">
        <v>0</v>
      </c>
      <c r="H28" s="214">
        <v>0</v>
      </c>
      <c r="I28" s="214">
        <f t="shared" si="4"/>
        <v>0</v>
      </c>
    </row>
    <row r="29" spans="1:9" ht="22.5" x14ac:dyDescent="0.25">
      <c r="A29" s="69"/>
      <c r="B29" s="70"/>
      <c r="C29" s="72" t="s">
        <v>248</v>
      </c>
      <c r="D29" s="214">
        <v>0</v>
      </c>
      <c r="E29" s="214">
        <v>0</v>
      </c>
      <c r="F29" s="214">
        <f t="shared" si="3"/>
        <v>0</v>
      </c>
      <c r="G29" s="214">
        <v>0</v>
      </c>
      <c r="H29" s="214">
        <v>0</v>
      </c>
      <c r="I29" s="214">
        <f t="shared" si="4"/>
        <v>0</v>
      </c>
    </row>
    <row r="30" spans="1:9" ht="24.75" customHeight="1" x14ac:dyDescent="0.25">
      <c r="A30" s="69"/>
      <c r="B30" s="346" t="s">
        <v>289</v>
      </c>
      <c r="C30" s="335"/>
      <c r="D30" s="214">
        <f t="shared" ref="D30:I30" si="5">+D31+D32+D33+D34+D35</f>
        <v>0</v>
      </c>
      <c r="E30" s="214">
        <f t="shared" si="5"/>
        <v>0</v>
      </c>
      <c r="F30" s="214">
        <f t="shared" si="5"/>
        <v>0</v>
      </c>
      <c r="G30" s="214">
        <f t="shared" si="5"/>
        <v>0</v>
      </c>
      <c r="H30" s="214">
        <f t="shared" si="5"/>
        <v>0</v>
      </c>
      <c r="I30" s="214">
        <f t="shared" si="5"/>
        <v>0</v>
      </c>
    </row>
    <row r="31" spans="1:9" x14ac:dyDescent="0.25">
      <c r="A31" s="69"/>
      <c r="B31" s="70"/>
      <c r="C31" s="71" t="s">
        <v>249</v>
      </c>
      <c r="D31" s="214">
        <v>0</v>
      </c>
      <c r="E31" s="214">
        <v>0</v>
      </c>
      <c r="F31" s="214">
        <f t="shared" ref="F31:F41" si="6">+D31+E31</f>
        <v>0</v>
      </c>
      <c r="G31" s="214">
        <v>0</v>
      </c>
      <c r="H31" s="214">
        <v>0</v>
      </c>
      <c r="I31" s="214">
        <f>+F31-H31</f>
        <v>0</v>
      </c>
    </row>
    <row r="32" spans="1:9" x14ac:dyDescent="0.25">
      <c r="A32" s="69"/>
      <c r="B32" s="70"/>
      <c r="C32" s="71" t="s">
        <v>250</v>
      </c>
      <c r="D32" s="214">
        <v>0</v>
      </c>
      <c r="E32" s="214">
        <v>0</v>
      </c>
      <c r="F32" s="214">
        <f t="shared" si="6"/>
        <v>0</v>
      </c>
      <c r="G32" s="214">
        <v>0</v>
      </c>
      <c r="H32" s="214">
        <v>0</v>
      </c>
      <c r="I32" s="214">
        <f t="shared" ref="I32:I35" si="7">+F32-H32</f>
        <v>0</v>
      </c>
    </row>
    <row r="33" spans="1:9" x14ac:dyDescent="0.25">
      <c r="A33" s="69"/>
      <c r="B33" s="70"/>
      <c r="C33" s="71" t="s">
        <v>251</v>
      </c>
      <c r="D33" s="214">
        <v>0</v>
      </c>
      <c r="E33" s="214">
        <v>0</v>
      </c>
      <c r="F33" s="214">
        <f t="shared" si="6"/>
        <v>0</v>
      </c>
      <c r="G33" s="214">
        <v>0</v>
      </c>
      <c r="H33" s="214">
        <v>0</v>
      </c>
      <c r="I33" s="214">
        <f t="shared" si="7"/>
        <v>0</v>
      </c>
    </row>
    <row r="34" spans="1:9" x14ac:dyDescent="0.25">
      <c r="A34" s="69"/>
      <c r="B34" s="70"/>
      <c r="C34" s="71" t="s">
        <v>252</v>
      </c>
      <c r="D34" s="214">
        <v>0</v>
      </c>
      <c r="E34" s="214">
        <v>0</v>
      </c>
      <c r="F34" s="214">
        <f t="shared" si="6"/>
        <v>0</v>
      </c>
      <c r="G34" s="214">
        <v>0</v>
      </c>
      <c r="H34" s="214">
        <v>0</v>
      </c>
      <c r="I34" s="214">
        <f t="shared" si="7"/>
        <v>0</v>
      </c>
    </row>
    <row r="35" spans="1:9" x14ac:dyDescent="0.25">
      <c r="A35" s="69"/>
      <c r="B35" s="70"/>
      <c r="C35" s="71" t="s">
        <v>253</v>
      </c>
      <c r="D35" s="214">
        <v>0</v>
      </c>
      <c r="E35" s="214">
        <v>0</v>
      </c>
      <c r="F35" s="214">
        <f t="shared" si="6"/>
        <v>0</v>
      </c>
      <c r="G35" s="214">
        <v>0</v>
      </c>
      <c r="H35" s="214">
        <v>0</v>
      </c>
      <c r="I35" s="214">
        <f t="shared" si="7"/>
        <v>0</v>
      </c>
    </row>
    <row r="36" spans="1:9" x14ac:dyDescent="0.25">
      <c r="A36" s="69"/>
      <c r="B36" s="334" t="s">
        <v>254</v>
      </c>
      <c r="C36" s="335"/>
      <c r="D36" s="214">
        <v>0</v>
      </c>
      <c r="E36" s="214">
        <v>0</v>
      </c>
      <c r="F36" s="214">
        <f t="shared" si="6"/>
        <v>0</v>
      </c>
      <c r="G36" s="214">
        <v>0</v>
      </c>
      <c r="H36" s="214">
        <v>0</v>
      </c>
      <c r="I36" s="214">
        <f>+F36-H36</f>
        <v>0</v>
      </c>
    </row>
    <row r="37" spans="1:9" x14ac:dyDescent="0.25">
      <c r="A37" s="69"/>
      <c r="B37" s="334" t="s">
        <v>255</v>
      </c>
      <c r="C37" s="335"/>
      <c r="D37" s="214">
        <f t="shared" ref="D37:I37" si="8">+D38</f>
        <v>0</v>
      </c>
      <c r="E37" s="214">
        <f t="shared" si="8"/>
        <v>1056705</v>
      </c>
      <c r="F37" s="214">
        <f t="shared" si="8"/>
        <v>1056705</v>
      </c>
      <c r="G37" s="214">
        <f t="shared" si="8"/>
        <v>1056705</v>
      </c>
      <c r="H37" s="214">
        <f t="shared" si="8"/>
        <v>1056705</v>
      </c>
      <c r="I37" s="214">
        <f t="shared" si="8"/>
        <v>0</v>
      </c>
    </row>
    <row r="38" spans="1:9" x14ac:dyDescent="0.25">
      <c r="A38" s="69"/>
      <c r="B38" s="70"/>
      <c r="C38" s="71" t="s">
        <v>256</v>
      </c>
      <c r="D38" s="214">
        <v>0</v>
      </c>
      <c r="E38" s="214">
        <v>1056705</v>
      </c>
      <c r="F38" s="214">
        <f t="shared" si="6"/>
        <v>1056705</v>
      </c>
      <c r="G38" s="214">
        <v>1056705</v>
      </c>
      <c r="H38" s="214">
        <v>1056705</v>
      </c>
      <c r="I38" s="214">
        <f>+F38-H38</f>
        <v>0</v>
      </c>
    </row>
    <row r="39" spans="1:9" x14ac:dyDescent="0.25">
      <c r="A39" s="69"/>
      <c r="B39" s="334" t="s">
        <v>257</v>
      </c>
      <c r="C39" s="335"/>
      <c r="D39" s="214">
        <f t="shared" ref="D39:I39" si="9">+D40+D41</f>
        <v>0</v>
      </c>
      <c r="E39" s="214">
        <f t="shared" si="9"/>
        <v>1876571</v>
      </c>
      <c r="F39" s="214">
        <f t="shared" si="9"/>
        <v>1876571</v>
      </c>
      <c r="G39" s="214">
        <f t="shared" si="9"/>
        <v>1876571</v>
      </c>
      <c r="H39" s="214">
        <f t="shared" si="9"/>
        <v>1876571</v>
      </c>
      <c r="I39" s="214">
        <f t="shared" si="9"/>
        <v>0</v>
      </c>
    </row>
    <row r="40" spans="1:9" x14ac:dyDescent="0.25">
      <c r="A40" s="69"/>
      <c r="B40" s="70"/>
      <c r="C40" s="71" t="s">
        <v>258</v>
      </c>
      <c r="D40" s="214">
        <v>0</v>
      </c>
      <c r="E40" s="214">
        <v>371862</v>
      </c>
      <c r="F40" s="214">
        <f t="shared" si="6"/>
        <v>371862</v>
      </c>
      <c r="G40" s="214">
        <v>371862</v>
      </c>
      <c r="H40" s="214">
        <v>371862</v>
      </c>
      <c r="I40" s="214">
        <f>+F40-H40</f>
        <v>0</v>
      </c>
    </row>
    <row r="41" spans="1:9" x14ac:dyDescent="0.25">
      <c r="A41" s="69"/>
      <c r="B41" s="70"/>
      <c r="C41" s="71" t="s">
        <v>259</v>
      </c>
      <c r="D41" s="214">
        <v>0</v>
      </c>
      <c r="E41" s="214">
        <v>1504709</v>
      </c>
      <c r="F41" s="214">
        <f t="shared" si="6"/>
        <v>1504709</v>
      </c>
      <c r="G41" s="214">
        <v>1504709</v>
      </c>
      <c r="H41" s="214">
        <v>1504709</v>
      </c>
      <c r="I41" s="214">
        <f>+F41-H41</f>
        <v>0</v>
      </c>
    </row>
    <row r="42" spans="1:9" ht="9.9499999999999993" customHeight="1" x14ac:dyDescent="0.25">
      <c r="A42" s="73"/>
      <c r="B42" s="74"/>
      <c r="C42" s="75"/>
      <c r="D42" s="214"/>
      <c r="E42" s="214"/>
      <c r="F42" s="214"/>
      <c r="G42" s="214"/>
      <c r="H42" s="214"/>
      <c r="I42" s="214"/>
    </row>
    <row r="43" spans="1:9" x14ac:dyDescent="0.25">
      <c r="A43" s="341" t="s">
        <v>260</v>
      </c>
      <c r="B43" s="342"/>
      <c r="C43" s="349"/>
      <c r="D43" s="215">
        <f t="shared" ref="D43:I43" si="10">+D10+D11+D12+D13+D14+D15+D16+D17+D30+D36+D37+D39</f>
        <v>6802000</v>
      </c>
      <c r="E43" s="215">
        <f t="shared" si="10"/>
        <v>135653585</v>
      </c>
      <c r="F43" s="215">
        <f t="shared" si="10"/>
        <v>142455585</v>
      </c>
      <c r="G43" s="215">
        <f t="shared" si="10"/>
        <v>142455585</v>
      </c>
      <c r="H43" s="215">
        <f t="shared" si="10"/>
        <v>142455585</v>
      </c>
      <c r="I43" s="215">
        <f t="shared" si="10"/>
        <v>0</v>
      </c>
    </row>
    <row r="44" spans="1:9" x14ac:dyDescent="0.25">
      <c r="A44" s="341" t="s">
        <v>261</v>
      </c>
      <c r="B44" s="342"/>
      <c r="C44" s="349"/>
      <c r="D44" s="216"/>
      <c r="E44" s="216"/>
      <c r="F44" s="216"/>
      <c r="G44" s="216"/>
      <c r="H44" s="216"/>
      <c r="I44" s="216"/>
    </row>
    <row r="45" spans="1:9" x14ac:dyDescent="0.25">
      <c r="A45" s="341" t="s">
        <v>262</v>
      </c>
      <c r="B45" s="342"/>
      <c r="C45" s="349"/>
      <c r="D45" s="216"/>
      <c r="E45" s="216"/>
      <c r="F45" s="216"/>
      <c r="G45" s="216"/>
      <c r="H45" s="216"/>
      <c r="I45" s="216"/>
    </row>
    <row r="46" spans="1:9" ht="9.9499999999999993" customHeight="1" x14ac:dyDescent="0.25">
      <c r="A46" s="73"/>
      <c r="B46" s="74"/>
      <c r="C46" s="75"/>
      <c r="D46" s="214"/>
      <c r="E46" s="214"/>
      <c r="F46" s="214"/>
      <c r="G46" s="214"/>
      <c r="H46" s="214"/>
      <c r="I46" s="214"/>
    </row>
    <row r="47" spans="1:9" x14ac:dyDescent="0.25">
      <c r="A47" s="341" t="s">
        <v>263</v>
      </c>
      <c r="B47" s="342"/>
      <c r="C47" s="349"/>
      <c r="D47" s="214"/>
      <c r="E47" s="214"/>
      <c r="F47" s="214"/>
      <c r="G47" s="214"/>
      <c r="H47" s="214"/>
      <c r="I47" s="214"/>
    </row>
    <row r="48" spans="1:9" x14ac:dyDescent="0.25">
      <c r="A48" s="69"/>
      <c r="B48" s="334" t="s">
        <v>264</v>
      </c>
      <c r="C48" s="335"/>
      <c r="D48" s="214">
        <f t="shared" ref="D48:I48" si="11">+D49+D50+D51+D52+D53+D54+D55+D56</f>
        <v>182213100</v>
      </c>
      <c r="E48" s="214">
        <f t="shared" si="11"/>
        <v>-81528228</v>
      </c>
      <c r="F48" s="214">
        <f t="shared" si="11"/>
        <v>100684872</v>
      </c>
      <c r="G48" s="214">
        <f t="shared" si="11"/>
        <v>100684872</v>
      </c>
      <c r="H48" s="214">
        <f t="shared" si="11"/>
        <v>100684872</v>
      </c>
      <c r="I48" s="214">
        <f t="shared" si="11"/>
        <v>0</v>
      </c>
    </row>
    <row r="49" spans="1:9" ht="22.5" x14ac:dyDescent="0.25">
      <c r="A49" s="69"/>
      <c r="B49" s="70"/>
      <c r="C49" s="72" t="s">
        <v>265</v>
      </c>
      <c r="D49" s="214">
        <v>0</v>
      </c>
      <c r="E49" s="214">
        <v>0</v>
      </c>
      <c r="F49" s="214">
        <f t="shared" ref="F49:F66" si="12">+D49+E49</f>
        <v>0</v>
      </c>
      <c r="G49" s="214">
        <v>0</v>
      </c>
      <c r="H49" s="214">
        <v>0</v>
      </c>
      <c r="I49" s="214">
        <f t="shared" ref="I49:I56" si="13">+F49-H49</f>
        <v>0</v>
      </c>
    </row>
    <row r="50" spans="1:9" x14ac:dyDescent="0.25">
      <c r="A50" s="69"/>
      <c r="B50" s="70"/>
      <c r="C50" s="72" t="s">
        <v>266</v>
      </c>
      <c r="D50" s="214">
        <v>0</v>
      </c>
      <c r="E50" s="214">
        <v>0</v>
      </c>
      <c r="F50" s="214">
        <f t="shared" si="12"/>
        <v>0</v>
      </c>
      <c r="G50" s="214">
        <v>0</v>
      </c>
      <c r="H50" s="214">
        <v>0</v>
      </c>
      <c r="I50" s="214">
        <f t="shared" si="13"/>
        <v>0</v>
      </c>
    </row>
    <row r="51" spans="1:9" ht="15" customHeight="1" x14ac:dyDescent="0.25">
      <c r="A51" s="69"/>
      <c r="B51" s="70"/>
      <c r="C51" s="72" t="s">
        <v>267</v>
      </c>
      <c r="D51" s="214">
        <v>0</v>
      </c>
      <c r="E51" s="214">
        <v>0</v>
      </c>
      <c r="F51" s="214">
        <f t="shared" si="12"/>
        <v>0</v>
      </c>
      <c r="G51" s="214">
        <v>0</v>
      </c>
      <c r="H51" s="214">
        <v>0</v>
      </c>
      <c r="I51" s="214">
        <f t="shared" si="13"/>
        <v>0</v>
      </c>
    </row>
    <row r="52" spans="1:9" ht="33.75" x14ac:dyDescent="0.25">
      <c r="A52" s="69"/>
      <c r="B52" s="70"/>
      <c r="C52" s="72" t="s">
        <v>268</v>
      </c>
      <c r="D52" s="214">
        <v>0</v>
      </c>
      <c r="E52" s="214">
        <v>0</v>
      </c>
      <c r="F52" s="214">
        <f t="shared" si="12"/>
        <v>0</v>
      </c>
      <c r="G52" s="214">
        <v>0</v>
      </c>
      <c r="H52" s="214">
        <v>0</v>
      </c>
      <c r="I52" s="214">
        <f t="shared" si="13"/>
        <v>0</v>
      </c>
    </row>
    <row r="53" spans="1:9" x14ac:dyDescent="0.25">
      <c r="A53" s="69"/>
      <c r="B53" s="70"/>
      <c r="C53" s="72" t="s">
        <v>269</v>
      </c>
      <c r="D53" s="214">
        <v>182213100</v>
      </c>
      <c r="E53" s="214">
        <v>-81528228</v>
      </c>
      <c r="F53" s="214">
        <f t="shared" si="12"/>
        <v>100684872</v>
      </c>
      <c r="G53" s="214">
        <v>100684872</v>
      </c>
      <c r="H53" s="214">
        <v>100684872</v>
      </c>
      <c r="I53" s="214">
        <f t="shared" si="13"/>
        <v>0</v>
      </c>
    </row>
    <row r="54" spans="1:9" ht="22.5" x14ac:dyDescent="0.25">
      <c r="A54" s="69"/>
      <c r="B54" s="70"/>
      <c r="C54" s="72" t="s">
        <v>270</v>
      </c>
      <c r="D54" s="214">
        <v>0</v>
      </c>
      <c r="E54" s="214">
        <v>0</v>
      </c>
      <c r="F54" s="214">
        <f t="shared" si="12"/>
        <v>0</v>
      </c>
      <c r="G54" s="214">
        <v>0</v>
      </c>
      <c r="H54" s="214">
        <v>0</v>
      </c>
      <c r="I54" s="214">
        <f t="shared" si="13"/>
        <v>0</v>
      </c>
    </row>
    <row r="55" spans="1:9" ht="22.5" x14ac:dyDescent="0.25">
      <c r="A55" s="69"/>
      <c r="B55" s="70"/>
      <c r="C55" s="72" t="s">
        <v>271</v>
      </c>
      <c r="D55" s="214">
        <v>0</v>
      </c>
      <c r="E55" s="214">
        <v>0</v>
      </c>
      <c r="F55" s="214">
        <f t="shared" si="12"/>
        <v>0</v>
      </c>
      <c r="G55" s="214">
        <v>0</v>
      </c>
      <c r="H55" s="214">
        <v>0</v>
      </c>
      <c r="I55" s="214">
        <f t="shared" si="13"/>
        <v>0</v>
      </c>
    </row>
    <row r="56" spans="1:9" ht="22.5" x14ac:dyDescent="0.25">
      <c r="A56" s="69"/>
      <c r="B56" s="70"/>
      <c r="C56" s="14" t="s">
        <v>272</v>
      </c>
      <c r="D56" s="214">
        <v>0</v>
      </c>
      <c r="E56" s="214">
        <v>0</v>
      </c>
      <c r="F56" s="214">
        <f t="shared" si="12"/>
        <v>0</v>
      </c>
      <c r="G56" s="214">
        <v>0</v>
      </c>
      <c r="H56" s="214">
        <v>0</v>
      </c>
      <c r="I56" s="214">
        <f t="shared" si="13"/>
        <v>0</v>
      </c>
    </row>
    <row r="57" spans="1:9" x14ac:dyDescent="0.25">
      <c r="A57" s="69"/>
      <c r="B57" s="334" t="s">
        <v>273</v>
      </c>
      <c r="C57" s="335"/>
      <c r="D57" s="214">
        <f t="shared" ref="D57:I57" si="14">+D58+D59+D60+D61</f>
        <v>0</v>
      </c>
      <c r="E57" s="214">
        <f t="shared" si="14"/>
        <v>328278953</v>
      </c>
      <c r="F57" s="214">
        <f t="shared" si="14"/>
        <v>328278953</v>
      </c>
      <c r="G57" s="214">
        <f t="shared" si="14"/>
        <v>328278953</v>
      </c>
      <c r="H57" s="214">
        <f t="shared" si="14"/>
        <v>328278953</v>
      </c>
      <c r="I57" s="214">
        <f t="shared" si="14"/>
        <v>0</v>
      </c>
    </row>
    <row r="58" spans="1:9" x14ac:dyDescent="0.25">
      <c r="A58" s="69"/>
      <c r="B58" s="70"/>
      <c r="C58" s="71" t="s">
        <v>274</v>
      </c>
      <c r="D58" s="214">
        <v>0</v>
      </c>
      <c r="E58" s="214">
        <v>0</v>
      </c>
      <c r="F58" s="214">
        <f t="shared" si="12"/>
        <v>0</v>
      </c>
      <c r="G58" s="214">
        <v>0</v>
      </c>
      <c r="H58" s="214">
        <v>0</v>
      </c>
      <c r="I58" s="214">
        <f>+F58-H58</f>
        <v>0</v>
      </c>
    </row>
    <row r="59" spans="1:9" x14ac:dyDescent="0.25">
      <c r="A59" s="69"/>
      <c r="B59" s="70"/>
      <c r="C59" s="71" t="s">
        <v>275</v>
      </c>
      <c r="D59" s="214">
        <v>0</v>
      </c>
      <c r="E59" s="214">
        <v>0</v>
      </c>
      <c r="F59" s="214">
        <f t="shared" si="12"/>
        <v>0</v>
      </c>
      <c r="G59" s="214">
        <v>0</v>
      </c>
      <c r="H59" s="214">
        <v>0</v>
      </c>
      <c r="I59" s="214">
        <f>+F59-H59</f>
        <v>0</v>
      </c>
    </row>
    <row r="60" spans="1:9" x14ac:dyDescent="0.25">
      <c r="A60" s="69"/>
      <c r="B60" s="70"/>
      <c r="C60" s="71" t="s">
        <v>276</v>
      </c>
      <c r="D60" s="214">
        <v>0</v>
      </c>
      <c r="E60" s="214">
        <v>327491546</v>
      </c>
      <c r="F60" s="214">
        <f t="shared" si="12"/>
        <v>327491546</v>
      </c>
      <c r="G60" s="214">
        <v>327491546</v>
      </c>
      <c r="H60" s="214">
        <v>327491546</v>
      </c>
      <c r="I60" s="214">
        <f>+F60-H60</f>
        <v>0</v>
      </c>
    </row>
    <row r="61" spans="1:9" x14ac:dyDescent="0.25">
      <c r="A61" s="69"/>
      <c r="B61" s="70"/>
      <c r="C61" s="71" t="s">
        <v>277</v>
      </c>
      <c r="D61" s="214">
        <v>0</v>
      </c>
      <c r="E61" s="214">
        <v>787407</v>
      </c>
      <c r="F61" s="214">
        <f t="shared" si="12"/>
        <v>787407</v>
      </c>
      <c r="G61" s="214">
        <v>787407</v>
      </c>
      <c r="H61" s="214">
        <v>787407</v>
      </c>
      <c r="I61" s="214">
        <f>+F61-H61</f>
        <v>0</v>
      </c>
    </row>
    <row r="62" spans="1:9" x14ac:dyDescent="0.25">
      <c r="A62" s="69"/>
      <c r="B62" s="334" t="s">
        <v>278</v>
      </c>
      <c r="C62" s="335"/>
      <c r="D62" s="214">
        <f t="shared" ref="D62:I62" si="15">+D63+D64</f>
        <v>0</v>
      </c>
      <c r="E62" s="214">
        <f t="shared" si="15"/>
        <v>0</v>
      </c>
      <c r="F62" s="214">
        <f t="shared" si="15"/>
        <v>0</v>
      </c>
      <c r="G62" s="214">
        <f t="shared" si="15"/>
        <v>0</v>
      </c>
      <c r="H62" s="214">
        <f t="shared" si="15"/>
        <v>0</v>
      </c>
      <c r="I62" s="214">
        <f t="shared" si="15"/>
        <v>0</v>
      </c>
    </row>
    <row r="63" spans="1:9" ht="22.5" x14ac:dyDescent="0.25">
      <c r="A63" s="69"/>
      <c r="B63" s="70"/>
      <c r="C63" s="72" t="s">
        <v>279</v>
      </c>
      <c r="D63" s="214">
        <v>0</v>
      </c>
      <c r="E63" s="214">
        <v>0</v>
      </c>
      <c r="F63" s="214">
        <f t="shared" si="12"/>
        <v>0</v>
      </c>
      <c r="G63" s="214">
        <v>0</v>
      </c>
      <c r="H63" s="214">
        <v>0</v>
      </c>
      <c r="I63" s="214">
        <f>+F63-H63</f>
        <v>0</v>
      </c>
    </row>
    <row r="64" spans="1:9" x14ac:dyDescent="0.25">
      <c r="A64" s="69"/>
      <c r="B64" s="70"/>
      <c r="C64" s="71" t="s">
        <v>280</v>
      </c>
      <c r="D64" s="214">
        <v>0</v>
      </c>
      <c r="E64" s="214">
        <v>0</v>
      </c>
      <c r="F64" s="214">
        <f t="shared" si="12"/>
        <v>0</v>
      </c>
      <c r="G64" s="214">
        <v>0</v>
      </c>
      <c r="H64" s="214">
        <v>0</v>
      </c>
      <c r="I64" s="214">
        <f>+F64-H64</f>
        <v>0</v>
      </c>
    </row>
    <row r="65" spans="1:9" ht="25.5" customHeight="1" x14ac:dyDescent="0.25">
      <c r="A65" s="69"/>
      <c r="B65" s="346" t="s">
        <v>281</v>
      </c>
      <c r="C65" s="350"/>
      <c r="D65" s="214">
        <v>0</v>
      </c>
      <c r="E65" s="214">
        <v>0</v>
      </c>
      <c r="F65" s="214">
        <f t="shared" si="12"/>
        <v>0</v>
      </c>
      <c r="G65" s="214">
        <v>0</v>
      </c>
      <c r="H65" s="214">
        <v>0</v>
      </c>
      <c r="I65" s="214">
        <f>+F65-H65</f>
        <v>0</v>
      </c>
    </row>
    <row r="66" spans="1:9" x14ac:dyDescent="0.25">
      <c r="A66" s="69"/>
      <c r="B66" s="334" t="s">
        <v>282</v>
      </c>
      <c r="C66" s="335"/>
      <c r="D66" s="214">
        <v>0</v>
      </c>
      <c r="E66" s="214">
        <v>0</v>
      </c>
      <c r="F66" s="214">
        <f t="shared" si="12"/>
        <v>0</v>
      </c>
      <c r="G66" s="214">
        <v>0</v>
      </c>
      <c r="H66" s="214">
        <v>0</v>
      </c>
      <c r="I66" s="214">
        <f>+F66-H66</f>
        <v>0</v>
      </c>
    </row>
    <row r="67" spans="1:9" ht="9.9499999999999993" customHeight="1" x14ac:dyDescent="0.25">
      <c r="A67" s="73"/>
      <c r="B67" s="347"/>
      <c r="C67" s="348"/>
      <c r="D67" s="214"/>
      <c r="E67" s="214"/>
      <c r="F67" s="214"/>
      <c r="G67" s="214"/>
      <c r="H67" s="214"/>
      <c r="I67" s="214"/>
    </row>
    <row r="68" spans="1:9" ht="23.25" customHeight="1" x14ac:dyDescent="0.25">
      <c r="A68" s="353" t="s">
        <v>290</v>
      </c>
      <c r="B68" s="354"/>
      <c r="C68" s="355"/>
      <c r="D68" s="217">
        <f t="shared" ref="D68:I68" si="16">+D48+D57+D62+D65+D66</f>
        <v>182213100</v>
      </c>
      <c r="E68" s="217">
        <f t="shared" si="16"/>
        <v>246750725</v>
      </c>
      <c r="F68" s="217">
        <f t="shared" si="16"/>
        <v>428963825</v>
      </c>
      <c r="G68" s="217">
        <f t="shared" si="16"/>
        <v>428963825</v>
      </c>
      <c r="H68" s="217">
        <f t="shared" si="16"/>
        <v>428963825</v>
      </c>
      <c r="I68" s="217">
        <f t="shared" si="16"/>
        <v>0</v>
      </c>
    </row>
    <row r="69" spans="1:9" ht="9.9499999999999993" customHeight="1" x14ac:dyDescent="0.25">
      <c r="A69" s="73"/>
      <c r="B69" s="347"/>
      <c r="C69" s="348"/>
      <c r="D69" s="214"/>
      <c r="E69" s="214"/>
      <c r="F69" s="214"/>
      <c r="G69" s="214"/>
      <c r="H69" s="214"/>
      <c r="I69" s="214"/>
    </row>
    <row r="70" spans="1:9" x14ac:dyDescent="0.25">
      <c r="A70" s="341" t="s">
        <v>283</v>
      </c>
      <c r="B70" s="342"/>
      <c r="C70" s="349"/>
      <c r="D70" s="217">
        <f t="shared" ref="D70:I70" si="17">+D71</f>
        <v>0</v>
      </c>
      <c r="E70" s="217">
        <f t="shared" si="17"/>
        <v>0</v>
      </c>
      <c r="F70" s="217">
        <f t="shared" si="17"/>
        <v>0</v>
      </c>
      <c r="G70" s="217">
        <f t="shared" si="17"/>
        <v>0</v>
      </c>
      <c r="H70" s="217">
        <f t="shared" si="17"/>
        <v>0</v>
      </c>
      <c r="I70" s="217">
        <f t="shared" si="17"/>
        <v>0</v>
      </c>
    </row>
    <row r="71" spans="1:9" x14ac:dyDescent="0.25">
      <c r="A71" s="69"/>
      <c r="B71" s="334" t="s">
        <v>284</v>
      </c>
      <c r="C71" s="335"/>
      <c r="D71" s="214">
        <v>0</v>
      </c>
      <c r="E71" s="214">
        <v>0</v>
      </c>
      <c r="F71" s="214">
        <f>+D71+E71</f>
        <v>0</v>
      </c>
      <c r="G71" s="214">
        <v>0</v>
      </c>
      <c r="H71" s="214">
        <v>0</v>
      </c>
      <c r="I71" s="214">
        <f>+F71-H71</f>
        <v>0</v>
      </c>
    </row>
    <row r="72" spans="1:9" ht="9.9499999999999993" customHeight="1" x14ac:dyDescent="0.25">
      <c r="A72" s="73"/>
      <c r="B72" s="347"/>
      <c r="C72" s="348"/>
      <c r="D72" s="214"/>
      <c r="E72" s="214"/>
      <c r="F72" s="214"/>
      <c r="G72" s="214"/>
      <c r="H72" s="214"/>
      <c r="I72" s="214"/>
    </row>
    <row r="73" spans="1:9" x14ac:dyDescent="0.25">
      <c r="A73" s="341" t="s">
        <v>285</v>
      </c>
      <c r="B73" s="342"/>
      <c r="C73" s="349"/>
      <c r="D73" s="217">
        <f t="shared" ref="D73:I73" si="18">+D43+D68+D70</f>
        <v>189015100</v>
      </c>
      <c r="E73" s="217">
        <f t="shared" si="18"/>
        <v>382404310</v>
      </c>
      <c r="F73" s="217">
        <f t="shared" si="18"/>
        <v>571419410</v>
      </c>
      <c r="G73" s="217">
        <f t="shared" si="18"/>
        <v>571419410</v>
      </c>
      <c r="H73" s="217">
        <f t="shared" si="18"/>
        <v>571419410</v>
      </c>
      <c r="I73" s="217">
        <f t="shared" si="18"/>
        <v>0</v>
      </c>
    </row>
    <row r="74" spans="1:9" ht="9.9499999999999993" customHeight="1" x14ac:dyDescent="0.25">
      <c r="A74" s="73"/>
      <c r="B74" s="347"/>
      <c r="C74" s="348"/>
      <c r="D74" s="214"/>
      <c r="E74" s="214"/>
      <c r="F74" s="214"/>
      <c r="G74" s="214"/>
      <c r="H74" s="214"/>
      <c r="I74" s="214"/>
    </row>
    <row r="75" spans="1:9" x14ac:dyDescent="0.25">
      <c r="A75" s="69"/>
      <c r="B75" s="356" t="s">
        <v>286</v>
      </c>
      <c r="C75" s="349"/>
      <c r="D75" s="214"/>
      <c r="E75" s="214"/>
      <c r="F75" s="214"/>
      <c r="G75" s="214"/>
      <c r="H75" s="214"/>
      <c r="I75" s="214"/>
    </row>
    <row r="76" spans="1:9" ht="25.5" customHeight="1" x14ac:dyDescent="0.25">
      <c r="A76" s="69"/>
      <c r="B76" s="346" t="s">
        <v>291</v>
      </c>
      <c r="C76" s="350"/>
      <c r="D76" s="214">
        <v>0</v>
      </c>
      <c r="E76" s="214">
        <v>0</v>
      </c>
      <c r="F76" s="214">
        <f>+D76+E76</f>
        <v>0</v>
      </c>
      <c r="G76" s="214">
        <v>0</v>
      </c>
      <c r="H76" s="214">
        <v>0</v>
      </c>
      <c r="I76" s="214">
        <f>+F76-H76</f>
        <v>0</v>
      </c>
    </row>
    <row r="77" spans="1:9" ht="25.5" customHeight="1" x14ac:dyDescent="0.25">
      <c r="A77" s="69"/>
      <c r="B77" s="346" t="s">
        <v>292</v>
      </c>
      <c r="C77" s="350"/>
      <c r="D77" s="214">
        <v>0</v>
      </c>
      <c r="E77" s="214">
        <v>0</v>
      </c>
      <c r="F77" s="214">
        <f>+D77+E77</f>
        <v>0</v>
      </c>
      <c r="G77" s="214">
        <v>0</v>
      </c>
      <c r="H77" s="214">
        <v>0</v>
      </c>
      <c r="I77" s="214">
        <f>+F77-H77</f>
        <v>0</v>
      </c>
    </row>
    <row r="78" spans="1:9" x14ac:dyDescent="0.25">
      <c r="A78" s="69"/>
      <c r="B78" s="356" t="s">
        <v>287</v>
      </c>
      <c r="C78" s="349"/>
      <c r="D78" s="217">
        <f t="shared" ref="D78:I78" si="19">+D76+D77</f>
        <v>0</v>
      </c>
      <c r="E78" s="217">
        <f t="shared" si="19"/>
        <v>0</v>
      </c>
      <c r="F78" s="217">
        <f t="shared" si="19"/>
        <v>0</v>
      </c>
      <c r="G78" s="217">
        <f t="shared" si="19"/>
        <v>0</v>
      </c>
      <c r="H78" s="217">
        <f t="shared" si="19"/>
        <v>0</v>
      </c>
      <c r="I78" s="217">
        <f t="shared" si="19"/>
        <v>0</v>
      </c>
    </row>
    <row r="79" spans="1:9" ht="9.9499999999999993" customHeight="1" thickBot="1" x14ac:dyDescent="0.3">
      <c r="A79" s="76"/>
      <c r="B79" s="351"/>
      <c r="C79" s="352"/>
      <c r="D79" s="185"/>
      <c r="E79" s="185"/>
      <c r="F79" s="185"/>
      <c r="G79" s="185"/>
      <c r="H79" s="185"/>
      <c r="I79" s="185"/>
    </row>
    <row r="81" spans="1:9" x14ac:dyDescent="0.25">
      <c r="A81" s="193" t="s">
        <v>686</v>
      </c>
      <c r="B81" s="16"/>
      <c r="C81" s="16"/>
      <c r="D81" s="16"/>
      <c r="E81" s="16"/>
      <c r="F81" s="16"/>
      <c r="G81" s="16"/>
      <c r="H81" s="16"/>
      <c r="I81" s="16"/>
    </row>
    <row r="82" spans="1:9" x14ac:dyDescent="0.25">
      <c r="A82" t="s">
        <v>696</v>
      </c>
    </row>
    <row r="83" spans="1:9" x14ac:dyDescent="0.25">
      <c r="A83" t="s">
        <v>697</v>
      </c>
    </row>
    <row r="84" spans="1:9" x14ac:dyDescent="0.25">
      <c r="A84" t="s">
        <v>698</v>
      </c>
    </row>
    <row r="86" spans="1:9" x14ac:dyDescent="0.25">
      <c r="A86" s="232" t="s">
        <v>737</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B67:C67"/>
    <mergeCell ref="A45:C45"/>
    <mergeCell ref="A47:C47"/>
    <mergeCell ref="B37:C37"/>
    <mergeCell ref="B39:C39"/>
    <mergeCell ref="A43:C43"/>
    <mergeCell ref="A44:C44"/>
    <mergeCell ref="B48:C48"/>
    <mergeCell ref="B57:C57"/>
    <mergeCell ref="B62:C62"/>
    <mergeCell ref="B65:C65"/>
    <mergeCell ref="B66:C66"/>
    <mergeCell ref="F17:F18"/>
    <mergeCell ref="G17:G18"/>
    <mergeCell ref="H17:H18"/>
    <mergeCell ref="I17:I18"/>
    <mergeCell ref="B30:C30"/>
    <mergeCell ref="D17:D18"/>
    <mergeCell ref="E17:E18"/>
    <mergeCell ref="B36:C36"/>
    <mergeCell ref="B16:C16"/>
    <mergeCell ref="A17:A18"/>
    <mergeCell ref="B17:C17"/>
    <mergeCell ref="B18:C18"/>
    <mergeCell ref="B15:C15"/>
    <mergeCell ref="E6:E7"/>
    <mergeCell ref="F6:F7"/>
    <mergeCell ref="G6:G7"/>
    <mergeCell ref="H6:H7"/>
    <mergeCell ref="A8:C8"/>
    <mergeCell ref="A9:C9"/>
    <mergeCell ref="B10:C10"/>
    <mergeCell ref="B11:C11"/>
    <mergeCell ref="B12:C12"/>
    <mergeCell ref="B13:C13"/>
    <mergeCell ref="B14:C14"/>
    <mergeCell ref="A1:I1"/>
    <mergeCell ref="A2:I2"/>
    <mergeCell ref="A3:I3"/>
    <mergeCell ref="A4:I4"/>
    <mergeCell ref="A5:C5"/>
    <mergeCell ref="D5:H5"/>
    <mergeCell ref="I5:I7"/>
    <mergeCell ref="A6:C6"/>
    <mergeCell ref="A7:C7"/>
    <mergeCell ref="D6:D7"/>
  </mergeCells>
  <hyperlinks>
    <hyperlink ref="A86" location="LDF!A1" display="LDF!A1"/>
  </hyperlinks>
  <pageMargins left="0.70866141732283472" right="0.70866141732283472" top="0.74803149606299213" bottom="1.5748031496062993" header="0.31496062992125984" footer="0.98425196850393704"/>
  <pageSetup scale="76" fitToHeight="0" orientation="portrait" r:id="rId1"/>
  <headerFooter alignWithMargins="0">
    <oddFooter>&amp;L_____&amp;UC.P. Micaela Márquez Rivera&amp;U_____
Jefa de Departamento de Administración&amp;C_____&amp;UArq. José Antonio Mario Sandoval Ahuactzin&amp;U_____
Director General&amp;RPágina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65"/>
  <sheetViews>
    <sheetView view="pageBreakPreview" zoomScale="130" zoomScaleNormal="130" zoomScaleSheetLayoutView="130" workbookViewId="0">
      <selection activeCell="G158" sqref="G158"/>
    </sheetView>
  </sheetViews>
  <sheetFormatPr baseColWidth="10" defaultRowHeight="15" x14ac:dyDescent="0.25"/>
  <cols>
    <col min="1" max="1" width="3.7109375" customWidth="1"/>
    <col min="2" max="2" width="51" customWidth="1"/>
    <col min="4" max="4" width="14.42578125" customWidth="1"/>
  </cols>
  <sheetData>
    <row r="1" spans="1:8" x14ac:dyDescent="0.25">
      <c r="A1" s="240" t="s">
        <v>672</v>
      </c>
      <c r="B1" s="241"/>
      <c r="C1" s="241"/>
      <c r="D1" s="241"/>
      <c r="E1" s="241"/>
      <c r="F1" s="241"/>
      <c r="G1" s="241"/>
      <c r="H1" s="358"/>
    </row>
    <row r="2" spans="1:8" x14ac:dyDescent="0.25">
      <c r="A2" s="309" t="s">
        <v>293</v>
      </c>
      <c r="B2" s="310"/>
      <c r="C2" s="310"/>
      <c r="D2" s="310"/>
      <c r="E2" s="310"/>
      <c r="F2" s="310"/>
      <c r="G2" s="310"/>
      <c r="H2" s="359"/>
    </row>
    <row r="3" spans="1:8" x14ac:dyDescent="0.25">
      <c r="A3" s="309" t="s">
        <v>294</v>
      </c>
      <c r="B3" s="310"/>
      <c r="C3" s="310"/>
      <c r="D3" s="310"/>
      <c r="E3" s="310"/>
      <c r="F3" s="310"/>
      <c r="G3" s="310"/>
      <c r="H3" s="359"/>
    </row>
    <row r="4" spans="1:8" x14ac:dyDescent="0.25">
      <c r="A4" s="309" t="str">
        <f>+LDF!C27</f>
        <v>Del 01 de enero al 31 de diciembre de 2016</v>
      </c>
      <c r="B4" s="310"/>
      <c r="C4" s="310"/>
      <c r="D4" s="310"/>
      <c r="E4" s="310"/>
      <c r="F4" s="310"/>
      <c r="G4" s="310"/>
      <c r="H4" s="359"/>
    </row>
    <row r="5" spans="1:8" ht="15.75" thickBot="1" x14ac:dyDescent="0.3">
      <c r="A5" s="312" t="s">
        <v>2</v>
      </c>
      <c r="B5" s="313"/>
      <c r="C5" s="313"/>
      <c r="D5" s="313"/>
      <c r="E5" s="313"/>
      <c r="F5" s="313"/>
      <c r="G5" s="313"/>
      <c r="H5" s="360"/>
    </row>
    <row r="6" spans="1:8" ht="15.75" thickBot="1" x14ac:dyDescent="0.3">
      <c r="A6" s="317" t="s">
        <v>3</v>
      </c>
      <c r="B6" s="319"/>
      <c r="C6" s="320" t="s">
        <v>295</v>
      </c>
      <c r="D6" s="321"/>
      <c r="E6" s="321"/>
      <c r="F6" s="321"/>
      <c r="G6" s="322"/>
      <c r="H6" s="361" t="s">
        <v>679</v>
      </c>
    </row>
    <row r="7" spans="1:8" ht="23.25" thickBot="1" x14ac:dyDescent="0.3">
      <c r="A7" s="329"/>
      <c r="B7" s="331"/>
      <c r="C7" s="43" t="s">
        <v>199</v>
      </c>
      <c r="D7" s="43" t="s">
        <v>296</v>
      </c>
      <c r="E7" s="42" t="s">
        <v>297</v>
      </c>
      <c r="F7" s="42" t="s">
        <v>184</v>
      </c>
      <c r="G7" s="42" t="s">
        <v>298</v>
      </c>
      <c r="H7" s="362"/>
    </row>
    <row r="8" spans="1:8" x14ac:dyDescent="0.25">
      <c r="A8" s="363" t="s">
        <v>299</v>
      </c>
      <c r="B8" s="364"/>
      <c r="C8" s="220">
        <f t="shared" ref="C8:H8" si="0">+C9+C17+C27+C37+C47+C57+C61+C70+C74</f>
        <v>6802000</v>
      </c>
      <c r="D8" s="220">
        <f t="shared" si="0"/>
        <v>135654187</v>
      </c>
      <c r="E8" s="220">
        <f t="shared" si="0"/>
        <v>142456187</v>
      </c>
      <c r="F8" s="220">
        <f t="shared" si="0"/>
        <v>128236783</v>
      </c>
      <c r="G8" s="220">
        <f t="shared" si="0"/>
        <v>128236783</v>
      </c>
      <c r="H8" s="220">
        <f t="shared" si="0"/>
        <v>14219404</v>
      </c>
    </row>
    <row r="9" spans="1:8" x14ac:dyDescent="0.25">
      <c r="A9" s="344" t="s">
        <v>300</v>
      </c>
      <c r="B9" s="357"/>
      <c r="C9" s="221">
        <f t="shared" ref="C9:H9" si="1">+C10+C11+C12+C13+C14+C15+C16</f>
        <v>6482000</v>
      </c>
      <c r="D9" s="221">
        <f t="shared" si="1"/>
        <v>185605</v>
      </c>
      <c r="E9" s="221">
        <f t="shared" si="1"/>
        <v>6667605</v>
      </c>
      <c r="F9" s="221">
        <f t="shared" si="1"/>
        <v>6643053</v>
      </c>
      <c r="G9" s="221">
        <f t="shared" si="1"/>
        <v>6643053</v>
      </c>
      <c r="H9" s="221">
        <f t="shared" si="1"/>
        <v>24552</v>
      </c>
    </row>
    <row r="10" spans="1:8" x14ac:dyDescent="0.25">
      <c r="A10" s="69"/>
      <c r="B10" s="70" t="s">
        <v>301</v>
      </c>
      <c r="C10" s="221">
        <v>3937000</v>
      </c>
      <c r="D10" s="221">
        <v>-140213</v>
      </c>
      <c r="E10" s="221">
        <f>+C10+D10</f>
        <v>3796787</v>
      </c>
      <c r="F10" s="221">
        <v>3796787</v>
      </c>
      <c r="G10" s="221">
        <v>3796787</v>
      </c>
      <c r="H10" s="221">
        <f>+E10-G10</f>
        <v>0</v>
      </c>
    </row>
    <row r="11" spans="1:8" x14ac:dyDescent="0.25">
      <c r="A11" s="69"/>
      <c r="B11" s="70" t="s">
        <v>302</v>
      </c>
      <c r="C11" s="221">
        <v>0</v>
      </c>
      <c r="D11" s="221">
        <v>68728</v>
      </c>
      <c r="E11" s="221">
        <f t="shared" ref="E11:E16" si="2">+C11+D11</f>
        <v>68728</v>
      </c>
      <c r="F11" s="221">
        <v>68728</v>
      </c>
      <c r="G11" s="221">
        <v>68728</v>
      </c>
      <c r="H11" s="221">
        <f t="shared" ref="H11:H16" si="3">+E11-G11</f>
        <v>0</v>
      </c>
    </row>
    <row r="12" spans="1:8" x14ac:dyDescent="0.25">
      <c r="A12" s="69"/>
      <c r="B12" s="70" t="s">
        <v>303</v>
      </c>
      <c r="C12" s="221">
        <v>655000</v>
      </c>
      <c r="D12" s="221">
        <v>-22468</v>
      </c>
      <c r="E12" s="221">
        <f t="shared" si="2"/>
        <v>632532</v>
      </c>
      <c r="F12" s="221">
        <v>632532</v>
      </c>
      <c r="G12" s="221">
        <v>632532</v>
      </c>
      <c r="H12" s="221">
        <f t="shared" si="3"/>
        <v>0</v>
      </c>
    </row>
    <row r="13" spans="1:8" x14ac:dyDescent="0.25">
      <c r="A13" s="69"/>
      <c r="B13" s="70" t="s">
        <v>304</v>
      </c>
      <c r="C13" s="221">
        <v>1059000</v>
      </c>
      <c r="D13" s="221">
        <v>-91171</v>
      </c>
      <c r="E13" s="221">
        <f t="shared" si="2"/>
        <v>967829</v>
      </c>
      <c r="F13" s="221">
        <v>943277</v>
      </c>
      <c r="G13" s="221">
        <v>943277</v>
      </c>
      <c r="H13" s="221">
        <f t="shared" si="3"/>
        <v>24552</v>
      </c>
    </row>
    <row r="14" spans="1:8" x14ac:dyDescent="0.25">
      <c r="A14" s="69"/>
      <c r="B14" s="70" t="s">
        <v>305</v>
      </c>
      <c r="C14" s="221">
        <v>831000</v>
      </c>
      <c r="D14" s="221">
        <v>-69272</v>
      </c>
      <c r="E14" s="221">
        <f t="shared" si="2"/>
        <v>761728</v>
      </c>
      <c r="F14" s="221">
        <v>761728</v>
      </c>
      <c r="G14" s="221">
        <v>761728</v>
      </c>
      <c r="H14" s="221">
        <f t="shared" si="3"/>
        <v>0</v>
      </c>
    </row>
    <row r="15" spans="1:8" x14ac:dyDescent="0.25">
      <c r="A15" s="69"/>
      <c r="B15" s="70" t="s">
        <v>306</v>
      </c>
      <c r="C15" s="221">
        <v>0</v>
      </c>
      <c r="D15" s="221">
        <v>0</v>
      </c>
      <c r="E15" s="221">
        <f t="shared" si="2"/>
        <v>0</v>
      </c>
      <c r="F15" s="221">
        <v>0</v>
      </c>
      <c r="G15" s="221">
        <v>0</v>
      </c>
      <c r="H15" s="221">
        <f t="shared" si="3"/>
        <v>0</v>
      </c>
    </row>
    <row r="16" spans="1:8" x14ac:dyDescent="0.25">
      <c r="A16" s="69"/>
      <c r="B16" s="70" t="s">
        <v>307</v>
      </c>
      <c r="C16" s="221">
        <v>0</v>
      </c>
      <c r="D16" s="221">
        <v>440001</v>
      </c>
      <c r="E16" s="221">
        <f t="shared" si="2"/>
        <v>440001</v>
      </c>
      <c r="F16" s="221">
        <v>440001</v>
      </c>
      <c r="G16" s="221">
        <v>440001</v>
      </c>
      <c r="H16" s="221">
        <f t="shared" si="3"/>
        <v>0</v>
      </c>
    </row>
    <row r="17" spans="1:8" x14ac:dyDescent="0.25">
      <c r="A17" s="344" t="s">
        <v>308</v>
      </c>
      <c r="B17" s="357"/>
      <c r="C17" s="221">
        <f t="shared" ref="C17:H17" si="4">+C18+C19+C20+C21+C22+C23+C24+C25+C26</f>
        <v>0</v>
      </c>
      <c r="D17" s="221">
        <f t="shared" si="4"/>
        <v>196159</v>
      </c>
      <c r="E17" s="221">
        <f t="shared" si="4"/>
        <v>196159</v>
      </c>
      <c r="F17" s="221">
        <f t="shared" si="4"/>
        <v>196159</v>
      </c>
      <c r="G17" s="221">
        <f t="shared" si="4"/>
        <v>196159</v>
      </c>
      <c r="H17" s="221">
        <f t="shared" si="4"/>
        <v>0</v>
      </c>
    </row>
    <row r="18" spans="1:8" ht="30" customHeight="1" x14ac:dyDescent="0.25">
      <c r="A18" s="69"/>
      <c r="B18" s="78" t="s">
        <v>372</v>
      </c>
      <c r="C18" s="221">
        <v>0</v>
      </c>
      <c r="D18" s="221">
        <v>45233</v>
      </c>
      <c r="E18" s="221">
        <f>+C18+D18</f>
        <v>45233</v>
      </c>
      <c r="F18" s="221">
        <v>45233</v>
      </c>
      <c r="G18" s="221">
        <v>45233</v>
      </c>
      <c r="H18" s="221">
        <f>+E18-G18</f>
        <v>0</v>
      </c>
    </row>
    <row r="19" spans="1:8" x14ac:dyDescent="0.25">
      <c r="A19" s="69"/>
      <c r="B19" s="70" t="s">
        <v>310</v>
      </c>
      <c r="C19" s="221">
        <v>0</v>
      </c>
      <c r="D19" s="221">
        <v>57355</v>
      </c>
      <c r="E19" s="221">
        <f t="shared" ref="E19:E26" si="5">+C19+D19</f>
        <v>57355</v>
      </c>
      <c r="F19" s="221">
        <v>57355</v>
      </c>
      <c r="G19" s="221">
        <v>57355</v>
      </c>
      <c r="H19" s="221">
        <f t="shared" ref="H19:H26" si="6">+E19-G19</f>
        <v>0</v>
      </c>
    </row>
    <row r="20" spans="1:8" x14ac:dyDescent="0.25">
      <c r="A20" s="69"/>
      <c r="B20" s="70" t="s">
        <v>311</v>
      </c>
      <c r="C20" s="221">
        <v>0</v>
      </c>
      <c r="D20" s="221">
        <v>0</v>
      </c>
      <c r="E20" s="221">
        <f t="shared" si="5"/>
        <v>0</v>
      </c>
      <c r="F20" s="221">
        <v>0</v>
      </c>
      <c r="G20" s="221">
        <v>0</v>
      </c>
      <c r="H20" s="221">
        <f t="shared" si="6"/>
        <v>0</v>
      </c>
    </row>
    <row r="21" spans="1:8" x14ac:dyDescent="0.25">
      <c r="A21" s="69"/>
      <c r="B21" s="70" t="s">
        <v>312</v>
      </c>
      <c r="C21" s="221">
        <v>0</v>
      </c>
      <c r="D21" s="221">
        <v>1186</v>
      </c>
      <c r="E21" s="221">
        <f t="shared" si="5"/>
        <v>1186</v>
      </c>
      <c r="F21" s="221">
        <v>1186</v>
      </c>
      <c r="G21" s="221">
        <v>1186</v>
      </c>
      <c r="H21" s="221">
        <f t="shared" si="6"/>
        <v>0</v>
      </c>
    </row>
    <row r="22" spans="1:8" x14ac:dyDescent="0.25">
      <c r="A22" s="69"/>
      <c r="B22" s="70" t="s">
        <v>313</v>
      </c>
      <c r="C22" s="221">
        <v>0</v>
      </c>
      <c r="D22" s="221">
        <v>0</v>
      </c>
      <c r="E22" s="221">
        <f t="shared" si="5"/>
        <v>0</v>
      </c>
      <c r="F22" s="221">
        <v>0</v>
      </c>
      <c r="G22" s="221">
        <v>0</v>
      </c>
      <c r="H22" s="221">
        <f t="shared" si="6"/>
        <v>0</v>
      </c>
    </row>
    <row r="23" spans="1:8" x14ac:dyDescent="0.25">
      <c r="A23" s="69"/>
      <c r="B23" s="70" t="s">
        <v>314</v>
      </c>
      <c r="C23" s="221">
        <v>0</v>
      </c>
      <c r="D23" s="221">
        <v>88132</v>
      </c>
      <c r="E23" s="221">
        <f t="shared" si="5"/>
        <v>88132</v>
      </c>
      <c r="F23" s="221">
        <v>88132</v>
      </c>
      <c r="G23" s="221">
        <v>88132</v>
      </c>
      <c r="H23" s="221">
        <f t="shared" si="6"/>
        <v>0</v>
      </c>
    </row>
    <row r="24" spans="1:8" x14ac:dyDescent="0.25">
      <c r="A24" s="69"/>
      <c r="B24" s="70" t="s">
        <v>315</v>
      </c>
      <c r="C24" s="221">
        <v>0</v>
      </c>
      <c r="D24" s="221">
        <v>0</v>
      </c>
      <c r="E24" s="221">
        <f t="shared" si="5"/>
        <v>0</v>
      </c>
      <c r="F24" s="221">
        <v>0</v>
      </c>
      <c r="G24" s="221">
        <v>0</v>
      </c>
      <c r="H24" s="221">
        <f t="shared" si="6"/>
        <v>0</v>
      </c>
    </row>
    <row r="25" spans="1:8" x14ac:dyDescent="0.25">
      <c r="A25" s="69"/>
      <c r="B25" s="70" t="s">
        <v>316</v>
      </c>
      <c r="C25" s="221">
        <v>0</v>
      </c>
      <c r="D25" s="221">
        <v>0</v>
      </c>
      <c r="E25" s="221">
        <f t="shared" si="5"/>
        <v>0</v>
      </c>
      <c r="F25" s="221">
        <v>0</v>
      </c>
      <c r="G25" s="221">
        <v>0</v>
      </c>
      <c r="H25" s="221">
        <f t="shared" si="6"/>
        <v>0</v>
      </c>
    </row>
    <row r="26" spans="1:8" x14ac:dyDescent="0.25">
      <c r="A26" s="69"/>
      <c r="B26" s="70" t="s">
        <v>317</v>
      </c>
      <c r="C26" s="221">
        <v>0</v>
      </c>
      <c r="D26" s="221">
        <v>4253</v>
      </c>
      <c r="E26" s="221">
        <f t="shared" si="5"/>
        <v>4253</v>
      </c>
      <c r="F26" s="221">
        <v>4253</v>
      </c>
      <c r="G26" s="221">
        <v>4253</v>
      </c>
      <c r="H26" s="221">
        <f t="shared" si="6"/>
        <v>0</v>
      </c>
    </row>
    <row r="27" spans="1:8" x14ac:dyDescent="0.25">
      <c r="A27" s="344" t="s">
        <v>318</v>
      </c>
      <c r="B27" s="357"/>
      <c r="C27" s="221">
        <f t="shared" ref="C27:H27" si="7">+C28+C29+C30+C31+C32+C33+C34+C35+C36</f>
        <v>320000</v>
      </c>
      <c r="D27" s="221">
        <f t="shared" si="7"/>
        <v>286543</v>
      </c>
      <c r="E27" s="221">
        <f t="shared" si="7"/>
        <v>606543</v>
      </c>
      <c r="F27" s="221">
        <f t="shared" si="7"/>
        <v>564143</v>
      </c>
      <c r="G27" s="221">
        <f t="shared" si="7"/>
        <v>564143</v>
      </c>
      <c r="H27" s="221">
        <f t="shared" si="7"/>
        <v>42400</v>
      </c>
    </row>
    <row r="28" spans="1:8" x14ac:dyDescent="0.25">
      <c r="A28" s="69"/>
      <c r="B28" s="70" t="s">
        <v>319</v>
      </c>
      <c r="C28" s="221">
        <v>177000</v>
      </c>
      <c r="D28" s="221">
        <v>12175</v>
      </c>
      <c r="E28" s="221">
        <f t="shared" ref="E28:E36" si="8">+C28+D28</f>
        <v>189175</v>
      </c>
      <c r="F28" s="221">
        <v>148376</v>
      </c>
      <c r="G28" s="221">
        <v>148376</v>
      </c>
      <c r="H28" s="221">
        <f>+E28-G28</f>
        <v>40799</v>
      </c>
    </row>
    <row r="29" spans="1:8" x14ac:dyDescent="0.25">
      <c r="A29" s="69"/>
      <c r="B29" s="70" t="s">
        <v>320</v>
      </c>
      <c r="C29" s="221">
        <v>0</v>
      </c>
      <c r="D29" s="221">
        <v>14556</v>
      </c>
      <c r="E29" s="221">
        <f t="shared" si="8"/>
        <v>14556</v>
      </c>
      <c r="F29" s="221">
        <v>14556</v>
      </c>
      <c r="G29" s="221">
        <v>14556</v>
      </c>
      <c r="H29" s="221">
        <f t="shared" ref="H29:H36" si="9">+E29-G29</f>
        <v>0</v>
      </c>
    </row>
    <row r="30" spans="1:8" x14ac:dyDescent="0.25">
      <c r="A30" s="69"/>
      <c r="B30" s="70" t="s">
        <v>321</v>
      </c>
      <c r="C30" s="221">
        <v>34000</v>
      </c>
      <c r="D30" s="221">
        <v>41833</v>
      </c>
      <c r="E30" s="221">
        <f t="shared" si="8"/>
        <v>75833</v>
      </c>
      <c r="F30" s="221">
        <v>75833</v>
      </c>
      <c r="G30" s="221">
        <v>75833</v>
      </c>
      <c r="H30" s="221">
        <f t="shared" si="9"/>
        <v>0</v>
      </c>
    </row>
    <row r="31" spans="1:8" x14ac:dyDescent="0.25">
      <c r="A31" s="69"/>
      <c r="B31" s="70" t="s">
        <v>322</v>
      </c>
      <c r="C31" s="221">
        <v>0</v>
      </c>
      <c r="D31" s="221">
        <v>170805</v>
      </c>
      <c r="E31" s="221">
        <f t="shared" si="8"/>
        <v>170805</v>
      </c>
      <c r="F31" s="221">
        <v>170805</v>
      </c>
      <c r="G31" s="221">
        <v>170805</v>
      </c>
      <c r="H31" s="221">
        <f t="shared" si="9"/>
        <v>0</v>
      </c>
    </row>
    <row r="32" spans="1:8" ht="22.5" x14ac:dyDescent="0.25">
      <c r="A32" s="69"/>
      <c r="B32" s="78" t="s">
        <v>323</v>
      </c>
      <c r="C32" s="221">
        <v>0</v>
      </c>
      <c r="D32" s="221">
        <v>10102</v>
      </c>
      <c r="E32" s="221">
        <f t="shared" si="8"/>
        <v>10102</v>
      </c>
      <c r="F32" s="221">
        <v>10102</v>
      </c>
      <c r="G32" s="221">
        <v>10102</v>
      </c>
      <c r="H32" s="221">
        <f t="shared" si="9"/>
        <v>0</v>
      </c>
    </row>
    <row r="33" spans="1:8" x14ac:dyDescent="0.25">
      <c r="A33" s="69"/>
      <c r="B33" s="70" t="s">
        <v>324</v>
      </c>
      <c r="C33" s="221">
        <v>0</v>
      </c>
      <c r="D33" s="221">
        <v>38</v>
      </c>
      <c r="E33" s="221">
        <f t="shared" si="8"/>
        <v>38</v>
      </c>
      <c r="F33" s="221">
        <v>38</v>
      </c>
      <c r="G33" s="221">
        <v>38</v>
      </c>
      <c r="H33" s="221">
        <f t="shared" si="9"/>
        <v>0</v>
      </c>
    </row>
    <row r="34" spans="1:8" x14ac:dyDescent="0.25">
      <c r="A34" s="69"/>
      <c r="B34" s="70" t="s">
        <v>325</v>
      </c>
      <c r="C34" s="221">
        <v>0</v>
      </c>
      <c r="D34" s="221">
        <v>12753</v>
      </c>
      <c r="E34" s="221">
        <f t="shared" si="8"/>
        <v>12753</v>
      </c>
      <c r="F34" s="221">
        <v>12151</v>
      </c>
      <c r="G34" s="221">
        <v>12151</v>
      </c>
      <c r="H34" s="221">
        <f t="shared" si="9"/>
        <v>602</v>
      </c>
    </row>
    <row r="35" spans="1:8" x14ac:dyDescent="0.25">
      <c r="A35" s="69"/>
      <c r="B35" s="70" t="s">
        <v>326</v>
      </c>
      <c r="C35" s="221">
        <v>0</v>
      </c>
      <c r="D35" s="221">
        <v>1489</v>
      </c>
      <c r="E35" s="221">
        <f t="shared" si="8"/>
        <v>1489</v>
      </c>
      <c r="F35" s="221">
        <v>1489</v>
      </c>
      <c r="G35" s="221">
        <v>1489</v>
      </c>
      <c r="H35" s="221">
        <f t="shared" si="9"/>
        <v>0</v>
      </c>
    </row>
    <row r="36" spans="1:8" x14ac:dyDescent="0.25">
      <c r="A36" s="69"/>
      <c r="B36" s="70" t="s">
        <v>327</v>
      </c>
      <c r="C36" s="221">
        <v>109000</v>
      </c>
      <c r="D36" s="221">
        <v>22792</v>
      </c>
      <c r="E36" s="221">
        <f t="shared" si="8"/>
        <v>131792</v>
      </c>
      <c r="F36" s="221">
        <v>130793</v>
      </c>
      <c r="G36" s="221">
        <v>130793</v>
      </c>
      <c r="H36" s="221">
        <f t="shared" si="9"/>
        <v>999</v>
      </c>
    </row>
    <row r="37" spans="1:8" ht="30" customHeight="1" x14ac:dyDescent="0.25">
      <c r="A37" s="257" t="s">
        <v>373</v>
      </c>
      <c r="B37" s="357"/>
      <c r="C37" s="221">
        <f t="shared" ref="C37:H37" si="10">+C38+C39+C40+C41+C42+C43+C44+C45+C46</f>
        <v>0</v>
      </c>
      <c r="D37" s="221">
        <f t="shared" si="10"/>
        <v>0</v>
      </c>
      <c r="E37" s="221">
        <f t="shared" si="10"/>
        <v>0</v>
      </c>
      <c r="F37" s="221">
        <f t="shared" si="10"/>
        <v>0</v>
      </c>
      <c r="G37" s="221">
        <f t="shared" si="10"/>
        <v>0</v>
      </c>
      <c r="H37" s="221">
        <f t="shared" si="10"/>
        <v>0</v>
      </c>
    </row>
    <row r="38" spans="1:8" x14ac:dyDescent="0.25">
      <c r="A38" s="69"/>
      <c r="B38" s="70" t="s">
        <v>328</v>
      </c>
      <c r="C38" s="221">
        <v>0</v>
      </c>
      <c r="D38" s="221">
        <v>0</v>
      </c>
      <c r="E38" s="221">
        <f t="shared" ref="E38:E46" si="11">+C38+D38</f>
        <v>0</v>
      </c>
      <c r="F38" s="221">
        <v>0</v>
      </c>
      <c r="G38" s="221">
        <v>0</v>
      </c>
      <c r="H38" s="221">
        <f>+E38-G38</f>
        <v>0</v>
      </c>
    </row>
    <row r="39" spans="1:8" x14ac:dyDescent="0.25">
      <c r="A39" s="69"/>
      <c r="B39" s="70" t="s">
        <v>329</v>
      </c>
      <c r="C39" s="221">
        <v>0</v>
      </c>
      <c r="D39" s="221">
        <v>0</v>
      </c>
      <c r="E39" s="221">
        <f t="shared" si="11"/>
        <v>0</v>
      </c>
      <c r="F39" s="221">
        <v>0</v>
      </c>
      <c r="G39" s="221">
        <v>0</v>
      </c>
      <c r="H39" s="221">
        <f t="shared" ref="H39:H46" si="12">+E39-G39</f>
        <v>0</v>
      </c>
    </row>
    <row r="40" spans="1:8" x14ac:dyDescent="0.25">
      <c r="A40" s="69"/>
      <c r="B40" s="70" t="s">
        <v>330</v>
      </c>
      <c r="C40" s="221">
        <v>0</v>
      </c>
      <c r="D40" s="221">
        <v>0</v>
      </c>
      <c r="E40" s="221">
        <f t="shared" si="11"/>
        <v>0</v>
      </c>
      <c r="F40" s="221">
        <v>0</v>
      </c>
      <c r="G40" s="221">
        <v>0</v>
      </c>
      <c r="H40" s="221">
        <f t="shared" si="12"/>
        <v>0</v>
      </c>
    </row>
    <row r="41" spans="1:8" x14ac:dyDescent="0.25">
      <c r="A41" s="69"/>
      <c r="B41" s="70" t="s">
        <v>331</v>
      </c>
      <c r="C41" s="221">
        <v>0</v>
      </c>
      <c r="D41" s="221">
        <v>0</v>
      </c>
      <c r="E41" s="221">
        <f t="shared" si="11"/>
        <v>0</v>
      </c>
      <c r="F41" s="221">
        <v>0</v>
      </c>
      <c r="G41" s="221">
        <v>0</v>
      </c>
      <c r="H41" s="221">
        <f t="shared" si="12"/>
        <v>0</v>
      </c>
    </row>
    <row r="42" spans="1:8" x14ac:dyDescent="0.25">
      <c r="A42" s="69"/>
      <c r="B42" s="70" t="s">
        <v>332</v>
      </c>
      <c r="C42" s="221">
        <v>0</v>
      </c>
      <c r="D42" s="221">
        <v>0</v>
      </c>
      <c r="E42" s="221">
        <f t="shared" si="11"/>
        <v>0</v>
      </c>
      <c r="F42" s="221">
        <v>0</v>
      </c>
      <c r="G42" s="221">
        <v>0</v>
      </c>
      <c r="H42" s="221">
        <f t="shared" si="12"/>
        <v>0</v>
      </c>
    </row>
    <row r="43" spans="1:8" x14ac:dyDescent="0.25">
      <c r="A43" s="69"/>
      <c r="B43" s="70" t="s">
        <v>333</v>
      </c>
      <c r="C43" s="221">
        <v>0</v>
      </c>
      <c r="D43" s="221">
        <v>0</v>
      </c>
      <c r="E43" s="221">
        <f t="shared" si="11"/>
        <v>0</v>
      </c>
      <c r="F43" s="221">
        <v>0</v>
      </c>
      <c r="G43" s="221">
        <v>0</v>
      </c>
      <c r="H43" s="221">
        <f t="shared" si="12"/>
        <v>0</v>
      </c>
    </row>
    <row r="44" spans="1:8" x14ac:dyDescent="0.25">
      <c r="A44" s="69"/>
      <c r="B44" s="70" t="s">
        <v>334</v>
      </c>
      <c r="C44" s="221">
        <v>0</v>
      </c>
      <c r="D44" s="221">
        <v>0</v>
      </c>
      <c r="E44" s="221">
        <f t="shared" si="11"/>
        <v>0</v>
      </c>
      <c r="F44" s="221">
        <v>0</v>
      </c>
      <c r="G44" s="221">
        <v>0</v>
      </c>
      <c r="H44" s="221">
        <f t="shared" si="12"/>
        <v>0</v>
      </c>
    </row>
    <row r="45" spans="1:8" x14ac:dyDescent="0.25">
      <c r="A45" s="69"/>
      <c r="B45" s="70" t="s">
        <v>335</v>
      </c>
      <c r="C45" s="221">
        <v>0</v>
      </c>
      <c r="D45" s="221">
        <v>0</v>
      </c>
      <c r="E45" s="221">
        <f t="shared" si="11"/>
        <v>0</v>
      </c>
      <c r="F45" s="221">
        <v>0</v>
      </c>
      <c r="G45" s="221">
        <v>0</v>
      </c>
      <c r="H45" s="221">
        <f t="shared" si="12"/>
        <v>0</v>
      </c>
    </row>
    <row r="46" spans="1:8" x14ac:dyDescent="0.25">
      <c r="A46" s="69"/>
      <c r="B46" s="70" t="s">
        <v>336</v>
      </c>
      <c r="C46" s="221">
        <v>0</v>
      </c>
      <c r="D46" s="221">
        <v>0</v>
      </c>
      <c r="E46" s="221">
        <f t="shared" si="11"/>
        <v>0</v>
      </c>
      <c r="F46" s="221">
        <v>0</v>
      </c>
      <c r="G46" s="221">
        <v>0</v>
      </c>
      <c r="H46" s="221">
        <f t="shared" si="12"/>
        <v>0</v>
      </c>
    </row>
    <row r="47" spans="1:8" ht="30" customHeight="1" x14ac:dyDescent="0.25">
      <c r="A47" s="257" t="s">
        <v>374</v>
      </c>
      <c r="B47" s="357"/>
      <c r="C47" s="221">
        <f t="shared" ref="C47:H47" si="13">+C48+C49+C50+C51+C52+C53+C54+C55+C56</f>
        <v>0</v>
      </c>
      <c r="D47" s="221">
        <f t="shared" si="13"/>
        <v>0</v>
      </c>
      <c r="E47" s="221">
        <f t="shared" si="13"/>
        <v>0</v>
      </c>
      <c r="F47" s="221">
        <f t="shared" si="13"/>
        <v>0</v>
      </c>
      <c r="G47" s="221">
        <f t="shared" si="13"/>
        <v>0</v>
      </c>
      <c r="H47" s="221">
        <f t="shared" si="13"/>
        <v>0</v>
      </c>
    </row>
    <row r="48" spans="1:8" x14ac:dyDescent="0.25">
      <c r="A48" s="69"/>
      <c r="B48" s="70" t="s">
        <v>337</v>
      </c>
      <c r="C48" s="221">
        <v>0</v>
      </c>
      <c r="D48" s="221">
        <v>0</v>
      </c>
      <c r="E48" s="221">
        <f t="shared" ref="E48:E56" si="14">+C48+D48</f>
        <v>0</v>
      </c>
      <c r="F48" s="221">
        <v>0</v>
      </c>
      <c r="G48" s="221">
        <v>0</v>
      </c>
      <c r="H48" s="221">
        <f>+E48-G48</f>
        <v>0</v>
      </c>
    </row>
    <row r="49" spans="1:8" x14ac:dyDescent="0.25">
      <c r="A49" s="69"/>
      <c r="B49" s="70" t="s">
        <v>338</v>
      </c>
      <c r="C49" s="221">
        <v>0</v>
      </c>
      <c r="D49" s="221">
        <v>0</v>
      </c>
      <c r="E49" s="221">
        <f t="shared" si="14"/>
        <v>0</v>
      </c>
      <c r="F49" s="221">
        <v>0</v>
      </c>
      <c r="G49" s="221">
        <v>0</v>
      </c>
      <c r="H49" s="221">
        <f t="shared" ref="H49:H56" si="15">+E49-G49</f>
        <v>0</v>
      </c>
    </row>
    <row r="50" spans="1:8" x14ac:dyDescent="0.25">
      <c r="A50" s="69"/>
      <c r="B50" s="70" t="s">
        <v>339</v>
      </c>
      <c r="C50" s="221">
        <v>0</v>
      </c>
      <c r="D50" s="221">
        <v>0</v>
      </c>
      <c r="E50" s="221">
        <f t="shared" si="14"/>
        <v>0</v>
      </c>
      <c r="F50" s="221">
        <v>0</v>
      </c>
      <c r="G50" s="221">
        <v>0</v>
      </c>
      <c r="H50" s="221">
        <f t="shared" si="15"/>
        <v>0</v>
      </c>
    </row>
    <row r="51" spans="1:8" x14ac:dyDescent="0.25">
      <c r="A51" s="69"/>
      <c r="B51" s="70" t="s">
        <v>340</v>
      </c>
      <c r="C51" s="221">
        <v>0</v>
      </c>
      <c r="D51" s="221">
        <v>0</v>
      </c>
      <c r="E51" s="221">
        <f t="shared" si="14"/>
        <v>0</v>
      </c>
      <c r="F51" s="221">
        <v>0</v>
      </c>
      <c r="G51" s="221">
        <v>0</v>
      </c>
      <c r="H51" s="221">
        <f t="shared" si="15"/>
        <v>0</v>
      </c>
    </row>
    <row r="52" spans="1:8" x14ac:dyDescent="0.25">
      <c r="A52" s="69"/>
      <c r="B52" s="70" t="s">
        <v>341</v>
      </c>
      <c r="C52" s="221">
        <v>0</v>
      </c>
      <c r="D52" s="221">
        <v>0</v>
      </c>
      <c r="E52" s="221">
        <f t="shared" si="14"/>
        <v>0</v>
      </c>
      <c r="F52" s="221">
        <v>0</v>
      </c>
      <c r="G52" s="221">
        <v>0</v>
      </c>
      <c r="H52" s="221">
        <f t="shared" si="15"/>
        <v>0</v>
      </c>
    </row>
    <row r="53" spans="1:8" x14ac:dyDescent="0.25">
      <c r="A53" s="69"/>
      <c r="B53" s="70" t="s">
        <v>342</v>
      </c>
      <c r="C53" s="221">
        <v>0</v>
      </c>
      <c r="D53" s="221">
        <v>0</v>
      </c>
      <c r="E53" s="221">
        <f t="shared" si="14"/>
        <v>0</v>
      </c>
      <c r="F53" s="221">
        <v>0</v>
      </c>
      <c r="G53" s="221">
        <v>0</v>
      </c>
      <c r="H53" s="221">
        <f t="shared" si="15"/>
        <v>0</v>
      </c>
    </row>
    <row r="54" spans="1:8" x14ac:dyDescent="0.25">
      <c r="A54" s="69"/>
      <c r="B54" s="70" t="s">
        <v>343</v>
      </c>
      <c r="C54" s="221">
        <v>0</v>
      </c>
      <c r="D54" s="221">
        <v>0</v>
      </c>
      <c r="E54" s="221">
        <f t="shared" si="14"/>
        <v>0</v>
      </c>
      <c r="F54" s="221">
        <v>0</v>
      </c>
      <c r="G54" s="221">
        <v>0</v>
      </c>
      <c r="H54" s="221">
        <f t="shared" si="15"/>
        <v>0</v>
      </c>
    </row>
    <row r="55" spans="1:8" x14ac:dyDescent="0.25">
      <c r="A55" s="69"/>
      <c r="B55" s="70" t="s">
        <v>344</v>
      </c>
      <c r="C55" s="221">
        <v>0</v>
      </c>
      <c r="D55" s="221">
        <v>0</v>
      </c>
      <c r="E55" s="221">
        <f t="shared" si="14"/>
        <v>0</v>
      </c>
      <c r="F55" s="221">
        <v>0</v>
      </c>
      <c r="G55" s="221">
        <v>0</v>
      </c>
      <c r="H55" s="221">
        <f t="shared" si="15"/>
        <v>0</v>
      </c>
    </row>
    <row r="56" spans="1:8" x14ac:dyDescent="0.25">
      <c r="A56" s="69"/>
      <c r="B56" s="70" t="s">
        <v>345</v>
      </c>
      <c r="C56" s="221">
        <v>0</v>
      </c>
      <c r="D56" s="221">
        <v>0</v>
      </c>
      <c r="E56" s="221">
        <f t="shared" si="14"/>
        <v>0</v>
      </c>
      <c r="F56" s="221">
        <v>0</v>
      </c>
      <c r="G56" s="221">
        <v>0</v>
      </c>
      <c r="H56" s="221">
        <f t="shared" si="15"/>
        <v>0</v>
      </c>
    </row>
    <row r="57" spans="1:8" x14ac:dyDescent="0.25">
      <c r="A57" s="344" t="s">
        <v>346</v>
      </c>
      <c r="B57" s="357"/>
      <c r="C57" s="221">
        <f t="shared" ref="C57:H57" si="16">+C58+C59+C60</f>
        <v>0</v>
      </c>
      <c r="D57" s="221">
        <f t="shared" si="16"/>
        <v>134985880</v>
      </c>
      <c r="E57" s="221">
        <f t="shared" si="16"/>
        <v>134985880</v>
      </c>
      <c r="F57" s="221">
        <f t="shared" si="16"/>
        <v>120833428</v>
      </c>
      <c r="G57" s="221">
        <f t="shared" si="16"/>
        <v>120833428</v>
      </c>
      <c r="H57" s="221">
        <f t="shared" si="16"/>
        <v>14152452</v>
      </c>
    </row>
    <row r="58" spans="1:8" x14ac:dyDescent="0.25">
      <c r="A58" s="69"/>
      <c r="B58" s="70" t="s">
        <v>347</v>
      </c>
      <c r="C58" s="221">
        <v>0</v>
      </c>
      <c r="D58" s="221">
        <v>134985880</v>
      </c>
      <c r="E58" s="221">
        <f t="shared" ref="E58:E60" si="17">+C58+D58</f>
        <v>134985880</v>
      </c>
      <c r="F58" s="221">
        <v>120833428</v>
      </c>
      <c r="G58" s="221">
        <v>120833428</v>
      </c>
      <c r="H58" s="221">
        <f>+E58-G58</f>
        <v>14152452</v>
      </c>
    </row>
    <row r="59" spans="1:8" x14ac:dyDescent="0.25">
      <c r="A59" s="69"/>
      <c r="B59" s="70" t="s">
        <v>348</v>
      </c>
      <c r="C59" s="221">
        <v>0</v>
      </c>
      <c r="D59" s="221">
        <v>0</v>
      </c>
      <c r="E59" s="221">
        <f t="shared" si="17"/>
        <v>0</v>
      </c>
      <c r="F59" s="221">
        <v>0</v>
      </c>
      <c r="G59" s="221">
        <v>0</v>
      </c>
      <c r="H59" s="221">
        <f t="shared" ref="H59:H60" si="18">+E59-G59</f>
        <v>0</v>
      </c>
    </row>
    <row r="60" spans="1:8" x14ac:dyDescent="0.25">
      <c r="A60" s="69"/>
      <c r="B60" s="70" t="s">
        <v>349</v>
      </c>
      <c r="C60" s="221">
        <v>0</v>
      </c>
      <c r="D60" s="221">
        <v>0</v>
      </c>
      <c r="E60" s="221">
        <f t="shared" si="17"/>
        <v>0</v>
      </c>
      <c r="F60" s="221">
        <v>0</v>
      </c>
      <c r="G60" s="221">
        <v>0</v>
      </c>
      <c r="H60" s="221">
        <f t="shared" si="18"/>
        <v>0</v>
      </c>
    </row>
    <row r="61" spans="1:8" ht="30" customHeight="1" x14ac:dyDescent="0.25">
      <c r="A61" s="257" t="s">
        <v>375</v>
      </c>
      <c r="B61" s="357"/>
      <c r="C61" s="221">
        <f t="shared" ref="C61:H61" si="19">+C62+C63+C64+C65+C66+C68+C69</f>
        <v>0</v>
      </c>
      <c r="D61" s="221">
        <f t="shared" si="19"/>
        <v>0</v>
      </c>
      <c r="E61" s="221">
        <f t="shared" si="19"/>
        <v>0</v>
      </c>
      <c r="F61" s="221">
        <f t="shared" si="19"/>
        <v>0</v>
      </c>
      <c r="G61" s="221">
        <f t="shared" si="19"/>
        <v>0</v>
      </c>
      <c r="H61" s="221">
        <f t="shared" si="19"/>
        <v>0</v>
      </c>
    </row>
    <row r="62" spans="1:8" x14ac:dyDescent="0.25">
      <c r="A62" s="69"/>
      <c r="B62" s="70" t="s">
        <v>350</v>
      </c>
      <c r="C62" s="221">
        <v>0</v>
      </c>
      <c r="D62" s="221">
        <v>0</v>
      </c>
      <c r="E62" s="221">
        <f t="shared" ref="E62:E66" si="20">+C62+D62</f>
        <v>0</v>
      </c>
      <c r="F62" s="221">
        <v>0</v>
      </c>
      <c r="G62" s="221">
        <v>0</v>
      </c>
      <c r="H62" s="221">
        <f>+E62-G62</f>
        <v>0</v>
      </c>
    </row>
    <row r="63" spans="1:8" x14ac:dyDescent="0.25">
      <c r="A63" s="69"/>
      <c r="B63" s="70" t="s">
        <v>351</v>
      </c>
      <c r="C63" s="221">
        <v>0</v>
      </c>
      <c r="D63" s="221">
        <v>0</v>
      </c>
      <c r="E63" s="221">
        <f t="shared" si="20"/>
        <v>0</v>
      </c>
      <c r="F63" s="221">
        <v>0</v>
      </c>
      <c r="G63" s="221">
        <v>0</v>
      </c>
      <c r="H63" s="221">
        <f>+E63-G63</f>
        <v>0</v>
      </c>
    </row>
    <row r="64" spans="1:8" x14ac:dyDescent="0.25">
      <c r="A64" s="69"/>
      <c r="B64" s="70" t="s">
        <v>352</v>
      </c>
      <c r="C64" s="221">
        <v>0</v>
      </c>
      <c r="D64" s="221">
        <v>0</v>
      </c>
      <c r="E64" s="221">
        <f t="shared" si="20"/>
        <v>0</v>
      </c>
      <c r="F64" s="221">
        <v>0</v>
      </c>
      <c r="G64" s="221">
        <v>0</v>
      </c>
      <c r="H64" s="221">
        <f>+E64-G64</f>
        <v>0</v>
      </c>
    </row>
    <row r="65" spans="1:8" x14ac:dyDescent="0.25">
      <c r="A65" s="69"/>
      <c r="B65" s="70" t="s">
        <v>353</v>
      </c>
      <c r="C65" s="221">
        <v>0</v>
      </c>
      <c r="D65" s="221">
        <v>0</v>
      </c>
      <c r="E65" s="221">
        <f t="shared" si="20"/>
        <v>0</v>
      </c>
      <c r="F65" s="221">
        <v>0</v>
      </c>
      <c r="G65" s="221">
        <v>0</v>
      </c>
      <c r="H65" s="221">
        <f>+E65-G65</f>
        <v>0</v>
      </c>
    </row>
    <row r="66" spans="1:8" x14ac:dyDescent="0.25">
      <c r="A66" s="69"/>
      <c r="B66" s="70" t="s">
        <v>354</v>
      </c>
      <c r="C66" s="221">
        <v>0</v>
      </c>
      <c r="D66" s="221">
        <v>0</v>
      </c>
      <c r="E66" s="221">
        <f t="shared" si="20"/>
        <v>0</v>
      </c>
      <c r="F66" s="221">
        <v>0</v>
      </c>
      <c r="G66" s="221">
        <v>0</v>
      </c>
      <c r="H66" s="221">
        <f>+E66-G66</f>
        <v>0</v>
      </c>
    </row>
    <row r="67" spans="1:8" x14ac:dyDescent="0.25">
      <c r="A67" s="69"/>
      <c r="B67" s="70" t="s">
        <v>376</v>
      </c>
      <c r="C67" s="221"/>
      <c r="D67" s="221"/>
      <c r="E67" s="221"/>
      <c r="F67" s="221"/>
      <c r="G67" s="221"/>
      <c r="H67" s="221"/>
    </row>
    <row r="68" spans="1:8" x14ac:dyDescent="0.25">
      <c r="A68" s="69"/>
      <c r="B68" s="70" t="s">
        <v>356</v>
      </c>
      <c r="C68" s="221">
        <v>0</v>
      </c>
      <c r="D68" s="221">
        <v>0</v>
      </c>
      <c r="E68" s="221">
        <f t="shared" ref="E68:E81" si="21">+C68+D68</f>
        <v>0</v>
      </c>
      <c r="F68" s="221">
        <v>0</v>
      </c>
      <c r="G68" s="221">
        <v>0</v>
      </c>
      <c r="H68" s="221">
        <f>+E68-G68</f>
        <v>0</v>
      </c>
    </row>
    <row r="69" spans="1:8" x14ac:dyDescent="0.25">
      <c r="A69" s="69"/>
      <c r="B69" s="70" t="s">
        <v>357</v>
      </c>
      <c r="C69" s="221">
        <v>0</v>
      </c>
      <c r="D69" s="221">
        <v>0</v>
      </c>
      <c r="E69" s="221">
        <f t="shared" si="21"/>
        <v>0</v>
      </c>
      <c r="F69" s="221">
        <v>0</v>
      </c>
      <c r="G69" s="221">
        <v>0</v>
      </c>
      <c r="H69" s="221">
        <f>+E69-G69</f>
        <v>0</v>
      </c>
    </row>
    <row r="70" spans="1:8" x14ac:dyDescent="0.25">
      <c r="A70" s="344" t="s">
        <v>358</v>
      </c>
      <c r="B70" s="357"/>
      <c r="C70" s="221">
        <f t="shared" ref="C70:H70" si="22">+C71+C72+C73</f>
        <v>0</v>
      </c>
      <c r="D70" s="221">
        <f t="shared" si="22"/>
        <v>0</v>
      </c>
      <c r="E70" s="221">
        <f t="shared" si="22"/>
        <v>0</v>
      </c>
      <c r="F70" s="221">
        <f t="shared" si="22"/>
        <v>0</v>
      </c>
      <c r="G70" s="221">
        <f t="shared" si="22"/>
        <v>0</v>
      </c>
      <c r="H70" s="221">
        <f t="shared" si="22"/>
        <v>0</v>
      </c>
    </row>
    <row r="71" spans="1:8" x14ac:dyDescent="0.25">
      <c r="A71" s="69"/>
      <c r="B71" s="70" t="s">
        <v>359</v>
      </c>
      <c r="C71" s="221">
        <v>0</v>
      </c>
      <c r="D71" s="221">
        <v>0</v>
      </c>
      <c r="E71" s="221">
        <f t="shared" si="21"/>
        <v>0</v>
      </c>
      <c r="F71" s="221">
        <v>0</v>
      </c>
      <c r="G71" s="221">
        <v>0</v>
      </c>
      <c r="H71" s="221">
        <f>+E71-G71</f>
        <v>0</v>
      </c>
    </row>
    <row r="72" spans="1:8" x14ac:dyDescent="0.25">
      <c r="A72" s="69"/>
      <c r="B72" s="70" t="s">
        <v>360</v>
      </c>
      <c r="C72" s="221">
        <v>0</v>
      </c>
      <c r="D72" s="221">
        <v>0</v>
      </c>
      <c r="E72" s="221">
        <f t="shared" si="21"/>
        <v>0</v>
      </c>
      <c r="F72" s="221">
        <v>0</v>
      </c>
      <c r="G72" s="221">
        <v>0</v>
      </c>
      <c r="H72" s="221">
        <f>+E72-G72</f>
        <v>0</v>
      </c>
    </row>
    <row r="73" spans="1:8" x14ac:dyDescent="0.25">
      <c r="A73" s="69"/>
      <c r="B73" s="70" t="s">
        <v>361</v>
      </c>
      <c r="C73" s="221">
        <v>0</v>
      </c>
      <c r="D73" s="221">
        <v>0</v>
      </c>
      <c r="E73" s="221">
        <f t="shared" si="21"/>
        <v>0</v>
      </c>
      <c r="F73" s="221">
        <v>0</v>
      </c>
      <c r="G73" s="221">
        <v>0</v>
      </c>
      <c r="H73" s="221">
        <f>+E73-G73</f>
        <v>0</v>
      </c>
    </row>
    <row r="74" spans="1:8" x14ac:dyDescent="0.25">
      <c r="A74" s="344" t="s">
        <v>362</v>
      </c>
      <c r="B74" s="357"/>
      <c r="C74" s="221">
        <f t="shared" ref="C74:H74" si="23">+C75+C76+C77+C78+C79+C80+C81</f>
        <v>0</v>
      </c>
      <c r="D74" s="221">
        <f t="shared" si="23"/>
        <v>0</v>
      </c>
      <c r="E74" s="221">
        <f t="shared" si="23"/>
        <v>0</v>
      </c>
      <c r="F74" s="221">
        <f t="shared" si="23"/>
        <v>0</v>
      </c>
      <c r="G74" s="221">
        <f t="shared" si="23"/>
        <v>0</v>
      </c>
      <c r="H74" s="221">
        <f t="shared" si="23"/>
        <v>0</v>
      </c>
    </row>
    <row r="75" spans="1:8" x14ac:dyDescent="0.25">
      <c r="A75" s="69"/>
      <c r="B75" s="70" t="s">
        <v>363</v>
      </c>
      <c r="C75" s="221">
        <v>0</v>
      </c>
      <c r="D75" s="221">
        <v>0</v>
      </c>
      <c r="E75" s="221">
        <f t="shared" si="21"/>
        <v>0</v>
      </c>
      <c r="F75" s="221">
        <v>0</v>
      </c>
      <c r="G75" s="221">
        <v>0</v>
      </c>
      <c r="H75" s="221">
        <f>+E75-G75</f>
        <v>0</v>
      </c>
    </row>
    <row r="76" spans="1:8" x14ac:dyDescent="0.25">
      <c r="A76" s="69"/>
      <c r="B76" s="70" t="s">
        <v>364</v>
      </c>
      <c r="C76" s="221">
        <v>0</v>
      </c>
      <c r="D76" s="221">
        <v>0</v>
      </c>
      <c r="E76" s="221">
        <f t="shared" si="21"/>
        <v>0</v>
      </c>
      <c r="F76" s="221">
        <v>0</v>
      </c>
      <c r="G76" s="221">
        <v>0</v>
      </c>
      <c r="H76" s="221">
        <f t="shared" ref="H76:H81" si="24">+E76-G76</f>
        <v>0</v>
      </c>
    </row>
    <row r="77" spans="1:8" x14ac:dyDescent="0.25">
      <c r="A77" s="69"/>
      <c r="B77" s="70" t="s">
        <v>365</v>
      </c>
      <c r="C77" s="221">
        <v>0</v>
      </c>
      <c r="D77" s="221">
        <v>0</v>
      </c>
      <c r="E77" s="221">
        <f t="shared" si="21"/>
        <v>0</v>
      </c>
      <c r="F77" s="221">
        <v>0</v>
      </c>
      <c r="G77" s="221">
        <v>0</v>
      </c>
      <c r="H77" s="221">
        <f t="shared" si="24"/>
        <v>0</v>
      </c>
    </row>
    <row r="78" spans="1:8" x14ac:dyDescent="0.25">
      <c r="A78" s="69"/>
      <c r="B78" s="70" t="s">
        <v>366</v>
      </c>
      <c r="C78" s="221">
        <v>0</v>
      </c>
      <c r="D78" s="221">
        <v>0</v>
      </c>
      <c r="E78" s="221">
        <f t="shared" si="21"/>
        <v>0</v>
      </c>
      <c r="F78" s="221">
        <v>0</v>
      </c>
      <c r="G78" s="221">
        <v>0</v>
      </c>
      <c r="H78" s="221">
        <f t="shared" si="24"/>
        <v>0</v>
      </c>
    </row>
    <row r="79" spans="1:8" x14ac:dyDescent="0.25">
      <c r="A79" s="69"/>
      <c r="B79" s="70" t="s">
        <v>367</v>
      </c>
      <c r="C79" s="221">
        <v>0</v>
      </c>
      <c r="D79" s="221">
        <v>0</v>
      </c>
      <c r="E79" s="221">
        <f t="shared" si="21"/>
        <v>0</v>
      </c>
      <c r="F79" s="221">
        <v>0</v>
      </c>
      <c r="G79" s="221">
        <v>0</v>
      </c>
      <c r="H79" s="221">
        <f t="shared" si="24"/>
        <v>0</v>
      </c>
    </row>
    <row r="80" spans="1:8" x14ac:dyDescent="0.25">
      <c r="A80" s="69"/>
      <c r="B80" s="70" t="s">
        <v>368</v>
      </c>
      <c r="C80" s="221">
        <v>0</v>
      </c>
      <c r="D80" s="221">
        <v>0</v>
      </c>
      <c r="E80" s="221">
        <f t="shared" si="21"/>
        <v>0</v>
      </c>
      <c r="F80" s="221">
        <v>0</v>
      </c>
      <c r="G80" s="221">
        <v>0</v>
      </c>
      <c r="H80" s="221">
        <f t="shared" si="24"/>
        <v>0</v>
      </c>
    </row>
    <row r="81" spans="1:8" x14ac:dyDescent="0.25">
      <c r="A81" s="69"/>
      <c r="B81" s="70" t="s">
        <v>369</v>
      </c>
      <c r="C81" s="221">
        <v>0</v>
      </c>
      <c r="D81" s="221">
        <v>0</v>
      </c>
      <c r="E81" s="221">
        <f t="shared" si="21"/>
        <v>0</v>
      </c>
      <c r="F81" s="221">
        <v>0</v>
      </c>
      <c r="G81" s="221">
        <v>0</v>
      </c>
      <c r="H81" s="221">
        <f t="shared" si="24"/>
        <v>0</v>
      </c>
    </row>
    <row r="82" spans="1:8" x14ac:dyDescent="0.25">
      <c r="A82" s="344"/>
      <c r="B82" s="357"/>
      <c r="C82" s="220"/>
      <c r="D82" s="220"/>
      <c r="E82" s="220"/>
      <c r="F82" s="220"/>
      <c r="G82" s="220"/>
      <c r="H82" s="220"/>
    </row>
    <row r="83" spans="1:8" x14ac:dyDescent="0.25">
      <c r="A83" s="341" t="s">
        <v>370</v>
      </c>
      <c r="B83" s="343"/>
      <c r="C83" s="220">
        <f t="shared" ref="C83:H83" si="25">+C84+C92+C102+C112+C122+C132+C136+C145+C149</f>
        <v>182213100</v>
      </c>
      <c r="D83" s="220">
        <f t="shared" si="25"/>
        <v>246750123</v>
      </c>
      <c r="E83" s="220">
        <f t="shared" si="25"/>
        <v>428963223</v>
      </c>
      <c r="F83" s="220">
        <f t="shared" si="25"/>
        <v>140474969</v>
      </c>
      <c r="G83" s="220">
        <f t="shared" si="25"/>
        <v>140474969</v>
      </c>
      <c r="H83" s="220">
        <f t="shared" si="25"/>
        <v>288488254</v>
      </c>
    </row>
    <row r="84" spans="1:8" x14ac:dyDescent="0.25">
      <c r="A84" s="344" t="s">
        <v>300</v>
      </c>
      <c r="B84" s="357"/>
      <c r="C84" s="221">
        <f t="shared" ref="C84:H84" si="26">+C85+C86+C87+C88+C89+C90+C91</f>
        <v>0</v>
      </c>
      <c r="D84" s="221">
        <f t="shared" si="26"/>
        <v>0</v>
      </c>
      <c r="E84" s="221">
        <f t="shared" si="26"/>
        <v>0</v>
      </c>
      <c r="F84" s="221">
        <f t="shared" si="26"/>
        <v>0</v>
      </c>
      <c r="G84" s="221">
        <f t="shared" si="26"/>
        <v>0</v>
      </c>
      <c r="H84" s="221">
        <f t="shared" si="26"/>
        <v>0</v>
      </c>
    </row>
    <row r="85" spans="1:8" x14ac:dyDescent="0.25">
      <c r="A85" s="69"/>
      <c r="B85" s="70" t="s">
        <v>301</v>
      </c>
      <c r="C85" s="221">
        <v>0</v>
      </c>
      <c r="D85" s="221">
        <v>0</v>
      </c>
      <c r="E85" s="221">
        <f t="shared" ref="E85:E91" si="27">+C85+D85</f>
        <v>0</v>
      </c>
      <c r="F85" s="221">
        <v>0</v>
      </c>
      <c r="G85" s="221">
        <v>0</v>
      </c>
      <c r="H85" s="221">
        <f>+E85-G85</f>
        <v>0</v>
      </c>
    </row>
    <row r="86" spans="1:8" x14ac:dyDescent="0.25">
      <c r="A86" s="69"/>
      <c r="B86" s="70" t="s">
        <v>302</v>
      </c>
      <c r="C86" s="221">
        <v>0</v>
      </c>
      <c r="D86" s="221">
        <v>0</v>
      </c>
      <c r="E86" s="221">
        <f t="shared" si="27"/>
        <v>0</v>
      </c>
      <c r="F86" s="221">
        <v>0</v>
      </c>
      <c r="G86" s="221">
        <v>0</v>
      </c>
      <c r="H86" s="221">
        <f t="shared" ref="H86:H91" si="28">+E86-G86</f>
        <v>0</v>
      </c>
    </row>
    <row r="87" spans="1:8" x14ac:dyDescent="0.25">
      <c r="A87" s="69"/>
      <c r="B87" s="70" t="s">
        <v>303</v>
      </c>
      <c r="C87" s="221">
        <v>0</v>
      </c>
      <c r="D87" s="221">
        <v>0</v>
      </c>
      <c r="E87" s="221">
        <f t="shared" si="27"/>
        <v>0</v>
      </c>
      <c r="F87" s="221">
        <v>0</v>
      </c>
      <c r="G87" s="221">
        <v>0</v>
      </c>
      <c r="H87" s="221">
        <f t="shared" si="28"/>
        <v>0</v>
      </c>
    </row>
    <row r="88" spans="1:8" x14ac:dyDescent="0.25">
      <c r="A88" s="69"/>
      <c r="B88" s="70" t="s">
        <v>304</v>
      </c>
      <c r="C88" s="221">
        <v>0</v>
      </c>
      <c r="D88" s="221">
        <v>0</v>
      </c>
      <c r="E88" s="221">
        <f t="shared" si="27"/>
        <v>0</v>
      </c>
      <c r="F88" s="221">
        <v>0</v>
      </c>
      <c r="G88" s="221">
        <v>0</v>
      </c>
      <c r="H88" s="221">
        <f t="shared" si="28"/>
        <v>0</v>
      </c>
    </row>
    <row r="89" spans="1:8" x14ac:dyDescent="0.25">
      <c r="A89" s="69"/>
      <c r="B89" s="70" t="s">
        <v>305</v>
      </c>
      <c r="C89" s="221">
        <v>0</v>
      </c>
      <c r="D89" s="221">
        <v>0</v>
      </c>
      <c r="E89" s="221">
        <f t="shared" si="27"/>
        <v>0</v>
      </c>
      <c r="F89" s="221">
        <v>0</v>
      </c>
      <c r="G89" s="221">
        <v>0</v>
      </c>
      <c r="H89" s="221">
        <f t="shared" si="28"/>
        <v>0</v>
      </c>
    </row>
    <row r="90" spans="1:8" x14ac:dyDescent="0.25">
      <c r="A90" s="69"/>
      <c r="B90" s="70" t="s">
        <v>306</v>
      </c>
      <c r="C90" s="221">
        <v>0</v>
      </c>
      <c r="D90" s="221">
        <v>0</v>
      </c>
      <c r="E90" s="221">
        <f t="shared" si="27"/>
        <v>0</v>
      </c>
      <c r="F90" s="221">
        <v>0</v>
      </c>
      <c r="G90" s="221">
        <v>0</v>
      </c>
      <c r="H90" s="221">
        <f t="shared" si="28"/>
        <v>0</v>
      </c>
    </row>
    <row r="91" spans="1:8" x14ac:dyDescent="0.25">
      <c r="A91" s="69"/>
      <c r="B91" s="70" t="s">
        <v>307</v>
      </c>
      <c r="C91" s="221">
        <v>0</v>
      </c>
      <c r="D91" s="221">
        <v>0</v>
      </c>
      <c r="E91" s="221">
        <f t="shared" si="27"/>
        <v>0</v>
      </c>
      <c r="F91" s="221">
        <v>0</v>
      </c>
      <c r="G91" s="221">
        <v>0</v>
      </c>
      <c r="H91" s="221">
        <f t="shared" si="28"/>
        <v>0</v>
      </c>
    </row>
    <row r="92" spans="1:8" x14ac:dyDescent="0.25">
      <c r="A92" s="344" t="s">
        <v>308</v>
      </c>
      <c r="B92" s="357"/>
      <c r="C92" s="221">
        <f t="shared" ref="C92:H92" si="29">+C93+C94+C95+C96+C97+C98+C99+C100+C101</f>
        <v>0</v>
      </c>
      <c r="D92" s="221">
        <f t="shared" si="29"/>
        <v>13336</v>
      </c>
      <c r="E92" s="221">
        <f t="shared" si="29"/>
        <v>13336</v>
      </c>
      <c r="F92" s="221">
        <f t="shared" si="29"/>
        <v>13336</v>
      </c>
      <c r="G92" s="221">
        <f t="shared" si="29"/>
        <v>13336</v>
      </c>
      <c r="H92" s="221">
        <f t="shared" si="29"/>
        <v>0</v>
      </c>
    </row>
    <row r="93" spans="1:8" ht="30" customHeight="1" x14ac:dyDescent="0.25">
      <c r="A93" s="69"/>
      <c r="B93" s="78" t="s">
        <v>309</v>
      </c>
      <c r="C93" s="221">
        <v>0</v>
      </c>
      <c r="D93" s="221">
        <v>13336</v>
      </c>
      <c r="E93" s="221">
        <f t="shared" ref="E93:E101" si="30">+C93+D93</f>
        <v>13336</v>
      </c>
      <c r="F93" s="221">
        <v>13336</v>
      </c>
      <c r="G93" s="221">
        <v>13336</v>
      </c>
      <c r="H93" s="221">
        <f t="shared" ref="H93:H101" si="31">+E93-G93</f>
        <v>0</v>
      </c>
    </row>
    <row r="94" spans="1:8" x14ac:dyDescent="0.25">
      <c r="A94" s="69"/>
      <c r="B94" s="70" t="s">
        <v>310</v>
      </c>
      <c r="C94" s="221">
        <v>0</v>
      </c>
      <c r="D94" s="221">
        <v>0</v>
      </c>
      <c r="E94" s="221">
        <f t="shared" si="30"/>
        <v>0</v>
      </c>
      <c r="F94" s="221">
        <v>0</v>
      </c>
      <c r="G94" s="221">
        <v>0</v>
      </c>
      <c r="H94" s="221">
        <f t="shared" si="31"/>
        <v>0</v>
      </c>
    </row>
    <row r="95" spans="1:8" x14ac:dyDescent="0.25">
      <c r="A95" s="69"/>
      <c r="B95" s="70" t="s">
        <v>311</v>
      </c>
      <c r="C95" s="221">
        <v>0</v>
      </c>
      <c r="D95" s="221">
        <v>0</v>
      </c>
      <c r="E95" s="221">
        <f t="shared" si="30"/>
        <v>0</v>
      </c>
      <c r="F95" s="221">
        <v>0</v>
      </c>
      <c r="G95" s="221">
        <v>0</v>
      </c>
      <c r="H95" s="221">
        <f t="shared" si="31"/>
        <v>0</v>
      </c>
    </row>
    <row r="96" spans="1:8" x14ac:dyDescent="0.25">
      <c r="A96" s="69"/>
      <c r="B96" s="70" t="s">
        <v>312</v>
      </c>
      <c r="C96" s="221">
        <v>0</v>
      </c>
      <c r="D96" s="221">
        <v>0</v>
      </c>
      <c r="E96" s="221">
        <f t="shared" si="30"/>
        <v>0</v>
      </c>
      <c r="F96" s="221">
        <v>0</v>
      </c>
      <c r="G96" s="221">
        <v>0</v>
      </c>
      <c r="H96" s="221">
        <f t="shared" si="31"/>
        <v>0</v>
      </c>
    </row>
    <row r="97" spans="1:8" x14ac:dyDescent="0.25">
      <c r="A97" s="69"/>
      <c r="B97" s="70" t="s">
        <v>313</v>
      </c>
      <c r="C97" s="221">
        <v>0</v>
      </c>
      <c r="D97" s="221">
        <v>0</v>
      </c>
      <c r="E97" s="221">
        <f t="shared" si="30"/>
        <v>0</v>
      </c>
      <c r="F97" s="221">
        <v>0</v>
      </c>
      <c r="G97" s="221">
        <v>0</v>
      </c>
      <c r="H97" s="221">
        <f t="shared" si="31"/>
        <v>0</v>
      </c>
    </row>
    <row r="98" spans="1:8" x14ac:dyDescent="0.25">
      <c r="A98" s="69"/>
      <c r="B98" s="70" t="s">
        <v>314</v>
      </c>
      <c r="C98" s="221">
        <v>0</v>
      </c>
      <c r="D98" s="221">
        <v>0</v>
      </c>
      <c r="E98" s="221">
        <f t="shared" si="30"/>
        <v>0</v>
      </c>
      <c r="F98" s="221">
        <v>0</v>
      </c>
      <c r="G98" s="221">
        <v>0</v>
      </c>
      <c r="H98" s="221">
        <f t="shared" si="31"/>
        <v>0</v>
      </c>
    </row>
    <row r="99" spans="1:8" x14ac:dyDescent="0.25">
      <c r="A99" s="69"/>
      <c r="B99" s="70" t="s">
        <v>315</v>
      </c>
      <c r="C99" s="221">
        <v>0</v>
      </c>
      <c r="D99" s="221">
        <v>0</v>
      </c>
      <c r="E99" s="221">
        <f t="shared" si="30"/>
        <v>0</v>
      </c>
      <c r="F99" s="221">
        <v>0</v>
      </c>
      <c r="G99" s="221">
        <v>0</v>
      </c>
      <c r="H99" s="221">
        <f t="shared" si="31"/>
        <v>0</v>
      </c>
    </row>
    <row r="100" spans="1:8" x14ac:dyDescent="0.25">
      <c r="A100" s="69"/>
      <c r="B100" s="70" t="s">
        <v>316</v>
      </c>
      <c r="C100" s="221">
        <v>0</v>
      </c>
      <c r="D100" s="221">
        <v>0</v>
      </c>
      <c r="E100" s="221">
        <f t="shared" si="30"/>
        <v>0</v>
      </c>
      <c r="F100" s="221">
        <v>0</v>
      </c>
      <c r="G100" s="221">
        <v>0</v>
      </c>
      <c r="H100" s="221">
        <f t="shared" si="31"/>
        <v>0</v>
      </c>
    </row>
    <row r="101" spans="1:8" x14ac:dyDescent="0.25">
      <c r="A101" s="69"/>
      <c r="B101" s="70" t="s">
        <v>317</v>
      </c>
      <c r="C101" s="221">
        <v>0</v>
      </c>
      <c r="D101" s="221">
        <v>0</v>
      </c>
      <c r="E101" s="221">
        <f t="shared" si="30"/>
        <v>0</v>
      </c>
      <c r="F101" s="221">
        <v>0</v>
      </c>
      <c r="G101" s="221">
        <v>0</v>
      </c>
      <c r="H101" s="221">
        <f t="shared" si="31"/>
        <v>0</v>
      </c>
    </row>
    <row r="102" spans="1:8" x14ac:dyDescent="0.25">
      <c r="A102" s="344" t="s">
        <v>318</v>
      </c>
      <c r="B102" s="357"/>
      <c r="C102" s="221">
        <f t="shared" ref="C102:H102" si="32">+C103+C104+C105+C106+C107+C108+C109+C110+C111</f>
        <v>0</v>
      </c>
      <c r="D102" s="221">
        <f t="shared" si="32"/>
        <v>33248424</v>
      </c>
      <c r="E102" s="221">
        <f t="shared" si="32"/>
        <v>33248424</v>
      </c>
      <c r="F102" s="221">
        <f t="shared" si="32"/>
        <v>91029</v>
      </c>
      <c r="G102" s="221">
        <f t="shared" si="32"/>
        <v>91029</v>
      </c>
      <c r="H102" s="221">
        <f t="shared" si="32"/>
        <v>33157395</v>
      </c>
    </row>
    <row r="103" spans="1:8" x14ac:dyDescent="0.25">
      <c r="A103" s="69"/>
      <c r="B103" s="70" t="s">
        <v>319</v>
      </c>
      <c r="C103" s="221">
        <v>0</v>
      </c>
      <c r="D103" s="221">
        <v>0</v>
      </c>
      <c r="E103" s="221">
        <f t="shared" ref="E103:E111" si="33">+C103+D103</f>
        <v>0</v>
      </c>
      <c r="F103" s="221">
        <v>0</v>
      </c>
      <c r="G103" s="221">
        <v>0</v>
      </c>
      <c r="H103" s="221">
        <f t="shared" ref="H103:H111" si="34">+E103-G103</f>
        <v>0</v>
      </c>
    </row>
    <row r="104" spans="1:8" x14ac:dyDescent="0.25">
      <c r="A104" s="69"/>
      <c r="B104" s="70" t="s">
        <v>320</v>
      </c>
      <c r="C104" s="221">
        <v>0</v>
      </c>
      <c r="D104" s="221">
        <v>0</v>
      </c>
      <c r="E104" s="221">
        <f t="shared" si="33"/>
        <v>0</v>
      </c>
      <c r="F104" s="221">
        <v>0</v>
      </c>
      <c r="G104" s="221">
        <v>0</v>
      </c>
      <c r="H104" s="221">
        <f t="shared" si="34"/>
        <v>0</v>
      </c>
    </row>
    <row r="105" spans="1:8" x14ac:dyDescent="0.25">
      <c r="A105" s="69"/>
      <c r="B105" s="70" t="s">
        <v>321</v>
      </c>
      <c r="C105" s="221">
        <v>0</v>
      </c>
      <c r="D105" s="221">
        <v>1236702</v>
      </c>
      <c r="E105" s="221">
        <f t="shared" si="33"/>
        <v>1236702</v>
      </c>
      <c r="F105" s="221">
        <v>1236702</v>
      </c>
      <c r="G105" s="221">
        <v>1236702</v>
      </c>
      <c r="H105" s="221">
        <f t="shared" si="34"/>
        <v>0</v>
      </c>
    </row>
    <row r="106" spans="1:8" x14ac:dyDescent="0.25">
      <c r="A106" s="69"/>
      <c r="B106" s="70" t="s">
        <v>322</v>
      </c>
      <c r="C106" s="221">
        <v>0</v>
      </c>
      <c r="D106" s="221">
        <v>0</v>
      </c>
      <c r="E106" s="221">
        <f t="shared" si="33"/>
        <v>0</v>
      </c>
      <c r="F106" s="221">
        <v>0</v>
      </c>
      <c r="G106" s="221">
        <v>0</v>
      </c>
      <c r="H106" s="221">
        <f t="shared" si="34"/>
        <v>0</v>
      </c>
    </row>
    <row r="107" spans="1:8" x14ac:dyDescent="0.25">
      <c r="A107" s="69"/>
      <c r="B107" s="70" t="s">
        <v>323</v>
      </c>
      <c r="C107" s="221">
        <v>0</v>
      </c>
      <c r="D107" s="221">
        <v>32011722</v>
      </c>
      <c r="E107" s="221">
        <f t="shared" si="33"/>
        <v>32011722</v>
      </c>
      <c r="F107" s="221">
        <v>-1146275</v>
      </c>
      <c r="G107" s="221">
        <v>-1146275</v>
      </c>
      <c r="H107" s="221">
        <f t="shared" si="34"/>
        <v>33157997</v>
      </c>
    </row>
    <row r="108" spans="1:8" x14ac:dyDescent="0.25">
      <c r="A108" s="69"/>
      <c r="B108" s="70" t="s">
        <v>324</v>
      </c>
      <c r="C108" s="221">
        <v>0</v>
      </c>
      <c r="D108" s="221">
        <v>0</v>
      </c>
      <c r="E108" s="221">
        <f t="shared" si="33"/>
        <v>0</v>
      </c>
      <c r="F108" s="221">
        <v>0</v>
      </c>
      <c r="G108" s="221">
        <v>0</v>
      </c>
      <c r="H108" s="221">
        <f t="shared" si="34"/>
        <v>0</v>
      </c>
    </row>
    <row r="109" spans="1:8" x14ac:dyDescent="0.25">
      <c r="A109" s="69"/>
      <c r="B109" s="70" t="s">
        <v>325</v>
      </c>
      <c r="C109" s="221">
        <v>0</v>
      </c>
      <c r="D109" s="221">
        <v>0</v>
      </c>
      <c r="E109" s="221">
        <f t="shared" si="33"/>
        <v>0</v>
      </c>
      <c r="F109" s="221">
        <v>602</v>
      </c>
      <c r="G109" s="221">
        <v>602</v>
      </c>
      <c r="H109" s="221">
        <f t="shared" si="34"/>
        <v>-602</v>
      </c>
    </row>
    <row r="110" spans="1:8" x14ac:dyDescent="0.25">
      <c r="A110" s="69"/>
      <c r="B110" s="70" t="s">
        <v>326</v>
      </c>
      <c r="C110" s="221">
        <v>0</v>
      </c>
      <c r="D110" s="221">
        <v>0</v>
      </c>
      <c r="E110" s="221">
        <f t="shared" si="33"/>
        <v>0</v>
      </c>
      <c r="F110" s="221">
        <v>0</v>
      </c>
      <c r="G110" s="221">
        <v>0</v>
      </c>
      <c r="H110" s="221">
        <f t="shared" si="34"/>
        <v>0</v>
      </c>
    </row>
    <row r="111" spans="1:8" x14ac:dyDescent="0.25">
      <c r="A111" s="69"/>
      <c r="B111" s="70" t="s">
        <v>327</v>
      </c>
      <c r="C111" s="221">
        <v>0</v>
      </c>
      <c r="D111" s="221">
        <v>0</v>
      </c>
      <c r="E111" s="221">
        <f t="shared" si="33"/>
        <v>0</v>
      </c>
      <c r="F111" s="221">
        <v>0</v>
      </c>
      <c r="G111" s="221">
        <v>0</v>
      </c>
      <c r="H111" s="221">
        <f t="shared" si="34"/>
        <v>0</v>
      </c>
    </row>
    <row r="112" spans="1:8" ht="30" customHeight="1" x14ac:dyDescent="0.25">
      <c r="A112" s="257" t="s">
        <v>373</v>
      </c>
      <c r="B112" s="357"/>
      <c r="C112" s="221">
        <f t="shared" ref="C112:H112" si="35">+C113+C114+C115+C116+C117+C118+C119+C120+C121</f>
        <v>0</v>
      </c>
      <c r="D112" s="221">
        <f t="shared" si="35"/>
        <v>0</v>
      </c>
      <c r="E112" s="221">
        <f t="shared" si="35"/>
        <v>0</v>
      </c>
      <c r="F112" s="221">
        <f t="shared" si="35"/>
        <v>0</v>
      </c>
      <c r="G112" s="221">
        <f t="shared" si="35"/>
        <v>0</v>
      </c>
      <c r="H112" s="221">
        <f t="shared" si="35"/>
        <v>0</v>
      </c>
    </row>
    <row r="113" spans="1:8" x14ac:dyDescent="0.25">
      <c r="A113" s="69"/>
      <c r="B113" s="70" t="s">
        <v>328</v>
      </c>
      <c r="C113" s="221">
        <v>0</v>
      </c>
      <c r="D113" s="221">
        <v>0</v>
      </c>
      <c r="E113" s="221">
        <f t="shared" ref="E113:E121" si="36">+C113+D113</f>
        <v>0</v>
      </c>
      <c r="F113" s="221">
        <v>0</v>
      </c>
      <c r="G113" s="221">
        <v>0</v>
      </c>
      <c r="H113" s="221">
        <f t="shared" ref="H113:H121" si="37">+E113-G113</f>
        <v>0</v>
      </c>
    </row>
    <row r="114" spans="1:8" x14ac:dyDescent="0.25">
      <c r="A114" s="69"/>
      <c r="B114" s="70" t="s">
        <v>329</v>
      </c>
      <c r="C114" s="221">
        <v>0</v>
      </c>
      <c r="D114" s="221">
        <v>0</v>
      </c>
      <c r="E114" s="221">
        <f t="shared" si="36"/>
        <v>0</v>
      </c>
      <c r="F114" s="221">
        <v>0</v>
      </c>
      <c r="G114" s="221">
        <v>0</v>
      </c>
      <c r="H114" s="221">
        <f t="shared" si="37"/>
        <v>0</v>
      </c>
    </row>
    <row r="115" spans="1:8" x14ac:dyDescent="0.25">
      <c r="A115" s="69"/>
      <c r="B115" s="70" t="s">
        <v>330</v>
      </c>
      <c r="C115" s="221">
        <v>0</v>
      </c>
      <c r="D115" s="221">
        <v>0</v>
      </c>
      <c r="E115" s="221">
        <f t="shared" si="36"/>
        <v>0</v>
      </c>
      <c r="F115" s="221">
        <v>0</v>
      </c>
      <c r="G115" s="221">
        <v>0</v>
      </c>
      <c r="H115" s="221">
        <f t="shared" si="37"/>
        <v>0</v>
      </c>
    </row>
    <row r="116" spans="1:8" x14ac:dyDescent="0.25">
      <c r="A116" s="69"/>
      <c r="B116" s="70" t="s">
        <v>331</v>
      </c>
      <c r="C116" s="221">
        <v>0</v>
      </c>
      <c r="D116" s="221">
        <v>0</v>
      </c>
      <c r="E116" s="221">
        <f t="shared" si="36"/>
        <v>0</v>
      </c>
      <c r="F116" s="221">
        <v>0</v>
      </c>
      <c r="G116" s="221">
        <v>0</v>
      </c>
      <c r="H116" s="221">
        <f t="shared" si="37"/>
        <v>0</v>
      </c>
    </row>
    <row r="117" spans="1:8" x14ac:dyDescent="0.25">
      <c r="A117" s="69"/>
      <c r="B117" s="70" t="s">
        <v>332</v>
      </c>
      <c r="C117" s="221">
        <v>0</v>
      </c>
      <c r="D117" s="221">
        <v>0</v>
      </c>
      <c r="E117" s="221">
        <f t="shared" si="36"/>
        <v>0</v>
      </c>
      <c r="F117" s="221">
        <v>0</v>
      </c>
      <c r="G117" s="221">
        <v>0</v>
      </c>
      <c r="H117" s="221">
        <f t="shared" si="37"/>
        <v>0</v>
      </c>
    </row>
    <row r="118" spans="1:8" x14ac:dyDescent="0.25">
      <c r="A118" s="69"/>
      <c r="B118" s="70" t="s">
        <v>333</v>
      </c>
      <c r="C118" s="221">
        <v>0</v>
      </c>
      <c r="D118" s="221">
        <v>0</v>
      </c>
      <c r="E118" s="221">
        <f t="shared" si="36"/>
        <v>0</v>
      </c>
      <c r="F118" s="221">
        <v>0</v>
      </c>
      <c r="G118" s="221">
        <v>0</v>
      </c>
      <c r="H118" s="221">
        <f t="shared" si="37"/>
        <v>0</v>
      </c>
    </row>
    <row r="119" spans="1:8" x14ac:dyDescent="0.25">
      <c r="A119" s="69"/>
      <c r="B119" s="70" t="s">
        <v>334</v>
      </c>
      <c r="C119" s="221">
        <v>0</v>
      </c>
      <c r="D119" s="221">
        <v>0</v>
      </c>
      <c r="E119" s="221">
        <f t="shared" si="36"/>
        <v>0</v>
      </c>
      <c r="F119" s="221">
        <v>0</v>
      </c>
      <c r="G119" s="221">
        <v>0</v>
      </c>
      <c r="H119" s="221">
        <f t="shared" si="37"/>
        <v>0</v>
      </c>
    </row>
    <row r="120" spans="1:8" x14ac:dyDescent="0.25">
      <c r="A120" s="69"/>
      <c r="B120" s="70" t="s">
        <v>335</v>
      </c>
      <c r="C120" s="221">
        <v>0</v>
      </c>
      <c r="D120" s="221">
        <v>0</v>
      </c>
      <c r="E120" s="221">
        <f t="shared" si="36"/>
        <v>0</v>
      </c>
      <c r="F120" s="221">
        <v>0</v>
      </c>
      <c r="G120" s="221">
        <v>0</v>
      </c>
      <c r="H120" s="221">
        <f t="shared" si="37"/>
        <v>0</v>
      </c>
    </row>
    <row r="121" spans="1:8" x14ac:dyDescent="0.25">
      <c r="A121" s="69"/>
      <c r="B121" s="70" t="s">
        <v>336</v>
      </c>
      <c r="C121" s="221">
        <v>0</v>
      </c>
      <c r="D121" s="221">
        <v>0</v>
      </c>
      <c r="E121" s="221">
        <f t="shared" si="36"/>
        <v>0</v>
      </c>
      <c r="F121" s="221">
        <v>0</v>
      </c>
      <c r="G121" s="221">
        <v>0</v>
      </c>
      <c r="H121" s="221">
        <f t="shared" si="37"/>
        <v>0</v>
      </c>
    </row>
    <row r="122" spans="1:8" ht="30" customHeight="1" x14ac:dyDescent="0.25">
      <c r="A122" s="257" t="s">
        <v>374</v>
      </c>
      <c r="B122" s="357"/>
      <c r="C122" s="221">
        <f t="shared" ref="C122:H122" si="38">+C123+C124+C125+C126+C127+C128+C129+C130+C131</f>
        <v>0</v>
      </c>
      <c r="D122" s="221">
        <f t="shared" si="38"/>
        <v>0</v>
      </c>
      <c r="E122" s="221">
        <f t="shared" si="38"/>
        <v>0</v>
      </c>
      <c r="F122" s="221">
        <f t="shared" si="38"/>
        <v>0</v>
      </c>
      <c r="G122" s="221">
        <f t="shared" si="38"/>
        <v>0</v>
      </c>
      <c r="H122" s="221">
        <f t="shared" si="38"/>
        <v>0</v>
      </c>
    </row>
    <row r="123" spans="1:8" x14ac:dyDescent="0.25">
      <c r="A123" s="69"/>
      <c r="B123" s="70" t="s">
        <v>337</v>
      </c>
      <c r="C123" s="221">
        <v>0</v>
      </c>
      <c r="D123" s="221">
        <v>0</v>
      </c>
      <c r="E123" s="221">
        <f t="shared" ref="E123:E131" si="39">+C123+D123</f>
        <v>0</v>
      </c>
      <c r="F123" s="221">
        <v>0</v>
      </c>
      <c r="G123" s="221">
        <v>0</v>
      </c>
      <c r="H123" s="221">
        <f t="shared" ref="H123:H131" si="40">+E123-G123</f>
        <v>0</v>
      </c>
    </row>
    <row r="124" spans="1:8" x14ac:dyDescent="0.25">
      <c r="A124" s="69"/>
      <c r="B124" s="70" t="s">
        <v>338</v>
      </c>
      <c r="C124" s="221">
        <v>0</v>
      </c>
      <c r="D124" s="221">
        <v>0</v>
      </c>
      <c r="E124" s="221">
        <f t="shared" si="39"/>
        <v>0</v>
      </c>
      <c r="F124" s="221">
        <v>0</v>
      </c>
      <c r="G124" s="221">
        <v>0</v>
      </c>
      <c r="H124" s="221">
        <f t="shared" si="40"/>
        <v>0</v>
      </c>
    </row>
    <row r="125" spans="1:8" x14ac:dyDescent="0.25">
      <c r="A125" s="69"/>
      <c r="B125" s="70" t="s">
        <v>339</v>
      </c>
      <c r="C125" s="221">
        <v>0</v>
      </c>
      <c r="D125" s="221">
        <v>0</v>
      </c>
      <c r="E125" s="221">
        <f t="shared" si="39"/>
        <v>0</v>
      </c>
      <c r="F125" s="221">
        <v>0</v>
      </c>
      <c r="G125" s="221">
        <v>0</v>
      </c>
      <c r="H125" s="221">
        <f t="shared" si="40"/>
        <v>0</v>
      </c>
    </row>
    <row r="126" spans="1:8" x14ac:dyDescent="0.25">
      <c r="A126" s="69"/>
      <c r="B126" s="70" t="s">
        <v>340</v>
      </c>
      <c r="C126" s="221">
        <v>0</v>
      </c>
      <c r="D126" s="221">
        <v>0</v>
      </c>
      <c r="E126" s="221">
        <f t="shared" si="39"/>
        <v>0</v>
      </c>
      <c r="F126" s="221">
        <v>0</v>
      </c>
      <c r="G126" s="221">
        <v>0</v>
      </c>
      <c r="H126" s="221">
        <f t="shared" si="40"/>
        <v>0</v>
      </c>
    </row>
    <row r="127" spans="1:8" x14ac:dyDescent="0.25">
      <c r="A127" s="69"/>
      <c r="B127" s="70" t="s">
        <v>341</v>
      </c>
      <c r="C127" s="221">
        <v>0</v>
      </c>
      <c r="D127" s="221">
        <v>0</v>
      </c>
      <c r="E127" s="221">
        <f t="shared" si="39"/>
        <v>0</v>
      </c>
      <c r="F127" s="221">
        <v>0</v>
      </c>
      <c r="G127" s="221">
        <v>0</v>
      </c>
      <c r="H127" s="221">
        <f t="shared" si="40"/>
        <v>0</v>
      </c>
    </row>
    <row r="128" spans="1:8" x14ac:dyDescent="0.25">
      <c r="A128" s="69"/>
      <c r="B128" s="70" t="s">
        <v>342</v>
      </c>
      <c r="C128" s="221">
        <v>0</v>
      </c>
      <c r="D128" s="221">
        <v>0</v>
      </c>
      <c r="E128" s="221">
        <f t="shared" si="39"/>
        <v>0</v>
      </c>
      <c r="F128" s="221">
        <v>0</v>
      </c>
      <c r="G128" s="221">
        <v>0</v>
      </c>
      <c r="H128" s="221">
        <f t="shared" si="40"/>
        <v>0</v>
      </c>
    </row>
    <row r="129" spans="1:8" x14ac:dyDescent="0.25">
      <c r="A129" s="69"/>
      <c r="B129" s="70" t="s">
        <v>343</v>
      </c>
      <c r="C129" s="221">
        <v>0</v>
      </c>
      <c r="D129" s="221">
        <v>0</v>
      </c>
      <c r="E129" s="221">
        <f t="shared" si="39"/>
        <v>0</v>
      </c>
      <c r="F129" s="221">
        <v>0</v>
      </c>
      <c r="G129" s="221">
        <v>0</v>
      </c>
      <c r="H129" s="221">
        <f t="shared" si="40"/>
        <v>0</v>
      </c>
    </row>
    <row r="130" spans="1:8" x14ac:dyDescent="0.25">
      <c r="A130" s="69"/>
      <c r="B130" s="70" t="s">
        <v>344</v>
      </c>
      <c r="C130" s="221">
        <v>0</v>
      </c>
      <c r="D130" s="221">
        <v>0</v>
      </c>
      <c r="E130" s="221">
        <f t="shared" si="39"/>
        <v>0</v>
      </c>
      <c r="F130" s="221">
        <v>0</v>
      </c>
      <c r="G130" s="221">
        <v>0</v>
      </c>
      <c r="H130" s="221">
        <f t="shared" si="40"/>
        <v>0</v>
      </c>
    </row>
    <row r="131" spans="1:8" x14ac:dyDescent="0.25">
      <c r="A131" s="69"/>
      <c r="B131" s="70" t="s">
        <v>345</v>
      </c>
      <c r="C131" s="221">
        <v>0</v>
      </c>
      <c r="D131" s="221">
        <v>0</v>
      </c>
      <c r="E131" s="221">
        <f t="shared" si="39"/>
        <v>0</v>
      </c>
      <c r="F131" s="221">
        <v>0</v>
      </c>
      <c r="G131" s="221">
        <v>0</v>
      </c>
      <c r="H131" s="221">
        <f t="shared" si="40"/>
        <v>0</v>
      </c>
    </row>
    <row r="132" spans="1:8" x14ac:dyDescent="0.25">
      <c r="A132" s="344" t="s">
        <v>346</v>
      </c>
      <c r="B132" s="357"/>
      <c r="C132" s="221">
        <f t="shared" ref="C132:H132" si="41">+C133+C134+C135</f>
        <v>182213100</v>
      </c>
      <c r="D132" s="221">
        <f t="shared" si="41"/>
        <v>213488363</v>
      </c>
      <c r="E132" s="221">
        <f t="shared" si="41"/>
        <v>395701463</v>
      </c>
      <c r="F132" s="221">
        <f t="shared" si="41"/>
        <v>140370604</v>
      </c>
      <c r="G132" s="221">
        <f t="shared" si="41"/>
        <v>140370604</v>
      </c>
      <c r="H132" s="221">
        <f t="shared" si="41"/>
        <v>255330859</v>
      </c>
    </row>
    <row r="133" spans="1:8" x14ac:dyDescent="0.25">
      <c r="A133" s="69"/>
      <c r="B133" s="70" t="s">
        <v>347</v>
      </c>
      <c r="C133" s="221">
        <v>182213100</v>
      </c>
      <c r="D133" s="221">
        <v>213488363</v>
      </c>
      <c r="E133" s="221">
        <f t="shared" ref="E133:E135" si="42">+C133+D133</f>
        <v>395701463</v>
      </c>
      <c r="F133" s="221">
        <v>140370604</v>
      </c>
      <c r="G133" s="221">
        <v>140370604</v>
      </c>
      <c r="H133" s="221">
        <f t="shared" ref="H133:H135" si="43">+E133-G133</f>
        <v>255330859</v>
      </c>
    </row>
    <row r="134" spans="1:8" x14ac:dyDescent="0.25">
      <c r="A134" s="69"/>
      <c r="B134" s="70" t="s">
        <v>348</v>
      </c>
      <c r="C134" s="221">
        <v>0</v>
      </c>
      <c r="D134" s="221">
        <v>0</v>
      </c>
      <c r="E134" s="221">
        <f t="shared" si="42"/>
        <v>0</v>
      </c>
      <c r="F134" s="221">
        <v>0</v>
      </c>
      <c r="G134" s="221">
        <v>0</v>
      </c>
      <c r="H134" s="221">
        <f t="shared" si="43"/>
        <v>0</v>
      </c>
    </row>
    <row r="135" spans="1:8" x14ac:dyDescent="0.25">
      <c r="A135" s="69"/>
      <c r="B135" s="70" t="s">
        <v>349</v>
      </c>
      <c r="C135" s="221">
        <v>0</v>
      </c>
      <c r="D135" s="221">
        <v>0</v>
      </c>
      <c r="E135" s="221">
        <f t="shared" si="42"/>
        <v>0</v>
      </c>
      <c r="F135" s="221">
        <v>0</v>
      </c>
      <c r="G135" s="221">
        <v>0</v>
      </c>
      <c r="H135" s="221">
        <f t="shared" si="43"/>
        <v>0</v>
      </c>
    </row>
    <row r="136" spans="1:8" ht="30" customHeight="1" x14ac:dyDescent="0.25">
      <c r="A136" s="257" t="s">
        <v>375</v>
      </c>
      <c r="B136" s="357"/>
      <c r="C136" s="221">
        <f t="shared" ref="C136:H136" si="44">+C137+C138+C139+C140+C141+C143+C144</f>
        <v>0</v>
      </c>
      <c r="D136" s="221">
        <f t="shared" si="44"/>
        <v>0</v>
      </c>
      <c r="E136" s="221">
        <f t="shared" si="44"/>
        <v>0</v>
      </c>
      <c r="F136" s="221">
        <f t="shared" si="44"/>
        <v>0</v>
      </c>
      <c r="G136" s="221">
        <f t="shared" si="44"/>
        <v>0</v>
      </c>
      <c r="H136" s="221">
        <f t="shared" si="44"/>
        <v>0</v>
      </c>
    </row>
    <row r="137" spans="1:8" x14ac:dyDescent="0.25">
      <c r="A137" s="69"/>
      <c r="B137" s="70" t="s">
        <v>350</v>
      </c>
      <c r="C137" s="221">
        <v>0</v>
      </c>
      <c r="D137" s="221">
        <v>0</v>
      </c>
      <c r="E137" s="221">
        <f t="shared" ref="E137:E156" si="45">+C137+D137</f>
        <v>0</v>
      </c>
      <c r="F137" s="221">
        <v>0</v>
      </c>
      <c r="G137" s="221">
        <v>0</v>
      </c>
      <c r="H137" s="221">
        <f t="shared" ref="H137:H148" si="46">+E137-G137</f>
        <v>0</v>
      </c>
    </row>
    <row r="138" spans="1:8" x14ac:dyDescent="0.25">
      <c r="A138" s="69"/>
      <c r="B138" s="70" t="s">
        <v>351</v>
      </c>
      <c r="C138" s="221">
        <v>0</v>
      </c>
      <c r="D138" s="221">
        <v>0</v>
      </c>
      <c r="E138" s="221">
        <f t="shared" si="45"/>
        <v>0</v>
      </c>
      <c r="F138" s="221">
        <v>0</v>
      </c>
      <c r="G138" s="221">
        <v>0</v>
      </c>
      <c r="H138" s="221">
        <f t="shared" si="46"/>
        <v>0</v>
      </c>
    </row>
    <row r="139" spans="1:8" x14ac:dyDescent="0.25">
      <c r="A139" s="69"/>
      <c r="B139" s="70" t="s">
        <v>352</v>
      </c>
      <c r="C139" s="221">
        <v>0</v>
      </c>
      <c r="D139" s="221">
        <v>0</v>
      </c>
      <c r="E139" s="221">
        <f t="shared" si="45"/>
        <v>0</v>
      </c>
      <c r="F139" s="221">
        <v>0</v>
      </c>
      <c r="G139" s="221">
        <v>0</v>
      </c>
      <c r="H139" s="221">
        <f t="shared" si="46"/>
        <v>0</v>
      </c>
    </row>
    <row r="140" spans="1:8" x14ac:dyDescent="0.25">
      <c r="A140" s="69"/>
      <c r="B140" s="70" t="s">
        <v>353</v>
      </c>
      <c r="C140" s="221">
        <v>0</v>
      </c>
      <c r="D140" s="221">
        <v>0</v>
      </c>
      <c r="E140" s="221">
        <f t="shared" si="45"/>
        <v>0</v>
      </c>
      <c r="F140" s="221">
        <v>0</v>
      </c>
      <c r="G140" s="221">
        <v>0</v>
      </c>
      <c r="H140" s="221">
        <f t="shared" si="46"/>
        <v>0</v>
      </c>
    </row>
    <row r="141" spans="1:8" x14ac:dyDescent="0.25">
      <c r="A141" s="69"/>
      <c r="B141" s="70" t="s">
        <v>354</v>
      </c>
      <c r="C141" s="221">
        <v>0</v>
      </c>
      <c r="D141" s="221">
        <v>0</v>
      </c>
      <c r="E141" s="221">
        <f t="shared" si="45"/>
        <v>0</v>
      </c>
      <c r="F141" s="221">
        <v>0</v>
      </c>
      <c r="G141" s="221">
        <v>0</v>
      </c>
      <c r="H141" s="221">
        <f t="shared" si="46"/>
        <v>0</v>
      </c>
    </row>
    <row r="142" spans="1:8" x14ac:dyDescent="0.25">
      <c r="A142" s="69"/>
      <c r="B142" s="70" t="s">
        <v>355</v>
      </c>
      <c r="C142" s="221"/>
      <c r="D142" s="221"/>
      <c r="E142" s="221"/>
      <c r="F142" s="221"/>
      <c r="G142" s="221"/>
      <c r="H142" s="221"/>
    </row>
    <row r="143" spans="1:8" x14ac:dyDescent="0.25">
      <c r="A143" s="69"/>
      <c r="B143" s="70" t="s">
        <v>356</v>
      </c>
      <c r="C143" s="221">
        <v>0</v>
      </c>
      <c r="D143" s="221">
        <v>0</v>
      </c>
      <c r="E143" s="221">
        <f t="shared" si="45"/>
        <v>0</v>
      </c>
      <c r="F143" s="221">
        <v>0</v>
      </c>
      <c r="G143" s="221">
        <v>0</v>
      </c>
      <c r="H143" s="221">
        <f t="shared" si="46"/>
        <v>0</v>
      </c>
    </row>
    <row r="144" spans="1:8" x14ac:dyDescent="0.25">
      <c r="A144" s="69"/>
      <c r="B144" s="70" t="s">
        <v>357</v>
      </c>
      <c r="C144" s="221">
        <v>0</v>
      </c>
      <c r="D144" s="221">
        <v>0</v>
      </c>
      <c r="E144" s="221">
        <f t="shared" si="45"/>
        <v>0</v>
      </c>
      <c r="F144" s="221">
        <v>0</v>
      </c>
      <c r="G144" s="221">
        <v>0</v>
      </c>
      <c r="H144" s="221">
        <f t="shared" si="46"/>
        <v>0</v>
      </c>
    </row>
    <row r="145" spans="1:8" x14ac:dyDescent="0.25">
      <c r="A145" s="344" t="s">
        <v>358</v>
      </c>
      <c r="B145" s="357"/>
      <c r="C145" s="221">
        <f t="shared" ref="C145:H145" si="47">+C146+C147+C148</f>
        <v>0</v>
      </c>
      <c r="D145" s="221">
        <f t="shared" si="47"/>
        <v>0</v>
      </c>
      <c r="E145" s="221">
        <f t="shared" si="47"/>
        <v>0</v>
      </c>
      <c r="F145" s="221">
        <f t="shared" si="47"/>
        <v>0</v>
      </c>
      <c r="G145" s="221">
        <f t="shared" si="47"/>
        <v>0</v>
      </c>
      <c r="H145" s="221">
        <f t="shared" si="47"/>
        <v>0</v>
      </c>
    </row>
    <row r="146" spans="1:8" x14ac:dyDescent="0.25">
      <c r="A146" s="69"/>
      <c r="B146" s="70" t="s">
        <v>359</v>
      </c>
      <c r="C146" s="221">
        <v>0</v>
      </c>
      <c r="D146" s="221">
        <v>0</v>
      </c>
      <c r="E146" s="221">
        <f t="shared" si="45"/>
        <v>0</v>
      </c>
      <c r="F146" s="221">
        <v>0</v>
      </c>
      <c r="G146" s="221">
        <v>0</v>
      </c>
      <c r="H146" s="221">
        <f t="shared" si="46"/>
        <v>0</v>
      </c>
    </row>
    <row r="147" spans="1:8" x14ac:dyDescent="0.25">
      <c r="A147" s="69"/>
      <c r="B147" s="70" t="s">
        <v>360</v>
      </c>
      <c r="C147" s="221">
        <v>0</v>
      </c>
      <c r="D147" s="221">
        <v>0</v>
      </c>
      <c r="E147" s="221">
        <f t="shared" si="45"/>
        <v>0</v>
      </c>
      <c r="F147" s="221">
        <v>0</v>
      </c>
      <c r="G147" s="221">
        <v>0</v>
      </c>
      <c r="H147" s="221">
        <f t="shared" si="46"/>
        <v>0</v>
      </c>
    </row>
    <row r="148" spans="1:8" x14ac:dyDescent="0.25">
      <c r="A148" s="69"/>
      <c r="B148" s="70" t="s">
        <v>361</v>
      </c>
      <c r="C148" s="221">
        <v>0</v>
      </c>
      <c r="D148" s="221">
        <v>0</v>
      </c>
      <c r="E148" s="221">
        <f t="shared" si="45"/>
        <v>0</v>
      </c>
      <c r="F148" s="221">
        <v>0</v>
      </c>
      <c r="G148" s="221">
        <v>0</v>
      </c>
      <c r="H148" s="221">
        <f t="shared" si="46"/>
        <v>0</v>
      </c>
    </row>
    <row r="149" spans="1:8" x14ac:dyDescent="0.25">
      <c r="A149" s="344" t="s">
        <v>362</v>
      </c>
      <c r="B149" s="357"/>
      <c r="C149" s="221">
        <f t="shared" ref="C149:H149" si="48">+C150+C151+C152+C153+C154+C155+C156</f>
        <v>0</v>
      </c>
      <c r="D149" s="221">
        <f t="shared" si="48"/>
        <v>0</v>
      </c>
      <c r="E149" s="221">
        <f t="shared" si="48"/>
        <v>0</v>
      </c>
      <c r="F149" s="221">
        <f t="shared" si="48"/>
        <v>0</v>
      </c>
      <c r="G149" s="221">
        <f t="shared" si="48"/>
        <v>0</v>
      </c>
      <c r="H149" s="221">
        <f t="shared" si="48"/>
        <v>0</v>
      </c>
    </row>
    <row r="150" spans="1:8" x14ac:dyDescent="0.25">
      <c r="A150" s="69"/>
      <c r="B150" s="70" t="s">
        <v>363</v>
      </c>
      <c r="C150" s="221">
        <v>0</v>
      </c>
      <c r="D150" s="221">
        <v>0</v>
      </c>
      <c r="E150" s="221">
        <f t="shared" si="45"/>
        <v>0</v>
      </c>
      <c r="F150" s="221">
        <v>0</v>
      </c>
      <c r="G150" s="221">
        <v>0</v>
      </c>
      <c r="H150" s="221">
        <f>+E150-G150</f>
        <v>0</v>
      </c>
    </row>
    <row r="151" spans="1:8" x14ac:dyDescent="0.25">
      <c r="A151" s="69"/>
      <c r="B151" s="70" t="s">
        <v>364</v>
      </c>
      <c r="C151" s="221">
        <v>0</v>
      </c>
      <c r="D151" s="221">
        <v>0</v>
      </c>
      <c r="E151" s="221">
        <f t="shared" si="45"/>
        <v>0</v>
      </c>
      <c r="F151" s="221">
        <v>0</v>
      </c>
      <c r="G151" s="221">
        <v>0</v>
      </c>
      <c r="H151" s="221">
        <f t="shared" ref="H151:H156" si="49">+E151-G151</f>
        <v>0</v>
      </c>
    </row>
    <row r="152" spans="1:8" x14ac:dyDescent="0.25">
      <c r="A152" s="69"/>
      <c r="B152" s="70" t="s">
        <v>365</v>
      </c>
      <c r="C152" s="221">
        <v>0</v>
      </c>
      <c r="D152" s="221">
        <v>0</v>
      </c>
      <c r="E152" s="221">
        <f t="shared" si="45"/>
        <v>0</v>
      </c>
      <c r="F152" s="221">
        <v>0</v>
      </c>
      <c r="G152" s="221">
        <v>0</v>
      </c>
      <c r="H152" s="221">
        <f t="shared" si="49"/>
        <v>0</v>
      </c>
    </row>
    <row r="153" spans="1:8" x14ac:dyDescent="0.25">
      <c r="A153" s="69"/>
      <c r="B153" s="70" t="s">
        <v>366</v>
      </c>
      <c r="C153" s="221">
        <v>0</v>
      </c>
      <c r="D153" s="221">
        <v>0</v>
      </c>
      <c r="E153" s="221">
        <f t="shared" si="45"/>
        <v>0</v>
      </c>
      <c r="F153" s="221">
        <v>0</v>
      </c>
      <c r="G153" s="221">
        <v>0</v>
      </c>
      <c r="H153" s="221">
        <f t="shared" si="49"/>
        <v>0</v>
      </c>
    </row>
    <row r="154" spans="1:8" x14ac:dyDescent="0.25">
      <c r="A154" s="69"/>
      <c r="B154" s="70" t="s">
        <v>367</v>
      </c>
      <c r="C154" s="221">
        <v>0</v>
      </c>
      <c r="D154" s="221">
        <v>0</v>
      </c>
      <c r="E154" s="221">
        <f t="shared" si="45"/>
        <v>0</v>
      </c>
      <c r="F154" s="221">
        <v>0</v>
      </c>
      <c r="G154" s="221">
        <v>0</v>
      </c>
      <c r="H154" s="221">
        <f t="shared" si="49"/>
        <v>0</v>
      </c>
    </row>
    <row r="155" spans="1:8" x14ac:dyDescent="0.25">
      <c r="A155" s="69"/>
      <c r="B155" s="70" t="s">
        <v>368</v>
      </c>
      <c r="C155" s="221">
        <v>0</v>
      </c>
      <c r="D155" s="221">
        <v>0</v>
      </c>
      <c r="E155" s="221">
        <f t="shared" si="45"/>
        <v>0</v>
      </c>
      <c r="F155" s="221">
        <v>0</v>
      </c>
      <c r="G155" s="221">
        <v>0</v>
      </c>
      <c r="H155" s="221">
        <f t="shared" si="49"/>
        <v>0</v>
      </c>
    </row>
    <row r="156" spans="1:8" x14ac:dyDescent="0.25">
      <c r="A156" s="69"/>
      <c r="B156" s="70" t="s">
        <v>369</v>
      </c>
      <c r="C156" s="221">
        <v>0</v>
      </c>
      <c r="D156" s="221">
        <v>0</v>
      </c>
      <c r="E156" s="221">
        <f t="shared" si="45"/>
        <v>0</v>
      </c>
      <c r="F156" s="221">
        <v>0</v>
      </c>
      <c r="G156" s="221">
        <v>0</v>
      </c>
      <c r="H156" s="221">
        <f t="shared" si="49"/>
        <v>0</v>
      </c>
    </row>
    <row r="157" spans="1:8" x14ac:dyDescent="0.25">
      <c r="A157" s="69"/>
      <c r="B157" s="70"/>
      <c r="C157" s="221"/>
      <c r="D157" s="221"/>
      <c r="E157" s="221"/>
      <c r="F157" s="221"/>
      <c r="G157" s="221"/>
      <c r="H157" s="221"/>
    </row>
    <row r="158" spans="1:8" x14ac:dyDescent="0.25">
      <c r="A158" s="341" t="s">
        <v>371</v>
      </c>
      <c r="B158" s="343"/>
      <c r="C158" s="220">
        <f t="shared" ref="C158:H158" si="50">+C8+C83</f>
        <v>189015100</v>
      </c>
      <c r="D158" s="220">
        <f t="shared" si="50"/>
        <v>382404310</v>
      </c>
      <c r="E158" s="220">
        <f t="shared" si="50"/>
        <v>571419410</v>
      </c>
      <c r="F158" s="220">
        <f t="shared" si="50"/>
        <v>268711752</v>
      </c>
      <c r="G158" s="220">
        <f t="shared" si="50"/>
        <v>268711752</v>
      </c>
      <c r="H158" s="220">
        <f t="shared" si="50"/>
        <v>302707658</v>
      </c>
    </row>
    <row r="159" spans="1:8" ht="15.75" thickBot="1" x14ac:dyDescent="0.3">
      <c r="A159" s="79"/>
      <c r="B159" s="80"/>
      <c r="C159" s="81"/>
      <c r="D159" s="77"/>
      <c r="E159" s="77"/>
      <c r="F159" s="77"/>
      <c r="G159" s="77"/>
      <c r="H159" s="77"/>
    </row>
    <row r="161" spans="1:9" x14ac:dyDescent="0.25">
      <c r="A161" s="193" t="s">
        <v>686</v>
      </c>
      <c r="B161" s="16"/>
      <c r="C161" s="16"/>
      <c r="D161" s="16"/>
      <c r="E161" s="16"/>
      <c r="F161" s="16"/>
      <c r="G161" s="16"/>
      <c r="H161" s="16"/>
      <c r="I161" s="16"/>
    </row>
    <row r="162" spans="1:9" x14ac:dyDescent="0.25">
      <c r="A162" t="s">
        <v>699</v>
      </c>
    </row>
    <row r="163" spans="1:9" x14ac:dyDescent="0.25">
      <c r="A163" t="s">
        <v>701</v>
      </c>
    </row>
    <row r="165" spans="1:9" x14ac:dyDescent="0.25">
      <c r="A165" s="232" t="s">
        <v>737</v>
      </c>
    </row>
  </sheetData>
  <mergeCells count="30">
    <mergeCell ref="A132:B132"/>
    <mergeCell ref="A136:B136"/>
    <mergeCell ref="A145:B145"/>
    <mergeCell ref="A149:B149"/>
    <mergeCell ref="A158:B158"/>
    <mergeCell ref="A84:B84"/>
    <mergeCell ref="A92:B92"/>
    <mergeCell ref="A102:B102"/>
    <mergeCell ref="A112:B112"/>
    <mergeCell ref="A122:B122"/>
    <mergeCell ref="A83:B83"/>
    <mergeCell ref="A57:B57"/>
    <mergeCell ref="A61:B61"/>
    <mergeCell ref="A70:B70"/>
    <mergeCell ref="A74:B74"/>
    <mergeCell ref="A82:B82"/>
    <mergeCell ref="A47:B47"/>
    <mergeCell ref="A1:H1"/>
    <mergeCell ref="A2:H2"/>
    <mergeCell ref="A3:H3"/>
    <mergeCell ref="A4:H4"/>
    <mergeCell ref="A5:H5"/>
    <mergeCell ref="A6:B7"/>
    <mergeCell ref="C6:G6"/>
    <mergeCell ref="H6:H7"/>
    <mergeCell ref="A8:B8"/>
    <mergeCell ref="A9:B9"/>
    <mergeCell ref="A17:B17"/>
    <mergeCell ref="A27:B27"/>
    <mergeCell ref="A37:B37"/>
  </mergeCells>
  <hyperlinks>
    <hyperlink ref="A165" location="LDF!A1" display="LDF!A1"/>
  </hyperlinks>
  <pageMargins left="0.70866141732283472" right="0.70866141732283472" top="0.74803149606299213" bottom="1.5748031496062993" header="0.31496062992125984" footer="0.98425196850393704"/>
  <pageSetup scale="71" fitToHeight="0" orientation="portrait" r:id="rId1"/>
  <headerFooter alignWithMargins="0">
    <oddFooter>&amp;L_____&amp;UC.P. Micaela Márquez Rivera&amp;U_____
Jefa de Departamento de Administración&amp;C_____&amp;UArq. José Antonio Mario Sandoval Ahuactzin&amp;U_____
Director General&amp;RPágina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6"/>
  <sheetViews>
    <sheetView view="pageBreakPreview" topLeftCell="A13" zoomScale="115" zoomScaleNormal="145" zoomScaleSheetLayoutView="115" workbookViewId="0">
      <selection activeCell="G21" sqref="G21"/>
    </sheetView>
  </sheetViews>
  <sheetFormatPr baseColWidth="10" defaultRowHeight="15" x14ac:dyDescent="0.25"/>
  <cols>
    <col min="1" max="1" width="34.42578125" customWidth="1"/>
    <col min="2" max="3" width="11.7109375" bestFit="1" customWidth="1"/>
    <col min="5" max="6" width="11.7109375" bestFit="1" customWidth="1"/>
    <col min="7" max="7" width="13" customWidth="1"/>
  </cols>
  <sheetData>
    <row r="1" spans="1:7" x14ac:dyDescent="0.25">
      <c r="A1" s="368" t="s">
        <v>672</v>
      </c>
      <c r="B1" s="369"/>
      <c r="C1" s="369"/>
      <c r="D1" s="369"/>
      <c r="E1" s="369"/>
      <c r="F1" s="369"/>
      <c r="G1" s="370"/>
    </row>
    <row r="2" spans="1:7" x14ac:dyDescent="0.25">
      <c r="A2" s="243" t="s">
        <v>293</v>
      </c>
      <c r="B2" s="244"/>
      <c r="C2" s="244"/>
      <c r="D2" s="244"/>
      <c r="E2" s="244"/>
      <c r="F2" s="244"/>
      <c r="G2" s="245"/>
    </row>
    <row r="3" spans="1:7" x14ac:dyDescent="0.25">
      <c r="A3" s="243" t="s">
        <v>377</v>
      </c>
      <c r="B3" s="244"/>
      <c r="C3" s="244"/>
      <c r="D3" s="244"/>
      <c r="E3" s="244"/>
      <c r="F3" s="244"/>
      <c r="G3" s="245"/>
    </row>
    <row r="4" spans="1:7" x14ac:dyDescent="0.25">
      <c r="A4" s="243" t="str">
        <f>+LDF!C27</f>
        <v>Del 01 de enero al 31 de diciembre de 2016</v>
      </c>
      <c r="B4" s="244"/>
      <c r="C4" s="244"/>
      <c r="D4" s="244"/>
      <c r="E4" s="244"/>
      <c r="F4" s="244"/>
      <c r="G4" s="245"/>
    </row>
    <row r="5" spans="1:7" ht="15.75" thickBot="1" x14ac:dyDescent="0.3">
      <c r="A5" s="246" t="s">
        <v>2</v>
      </c>
      <c r="B5" s="247"/>
      <c r="C5" s="247"/>
      <c r="D5" s="247"/>
      <c r="E5" s="247"/>
      <c r="F5" s="247"/>
      <c r="G5" s="248"/>
    </row>
    <row r="6" spans="1:7" ht="15.75" thickBot="1" x14ac:dyDescent="0.3">
      <c r="A6" s="336" t="s">
        <v>198</v>
      </c>
      <c r="B6" s="365" t="s">
        <v>295</v>
      </c>
      <c r="C6" s="366"/>
      <c r="D6" s="366"/>
      <c r="E6" s="366"/>
      <c r="F6" s="367"/>
      <c r="G6" s="361" t="s">
        <v>679</v>
      </c>
    </row>
    <row r="7" spans="1:7" ht="45.75" thickBot="1" x14ac:dyDescent="0.3">
      <c r="A7" s="337"/>
      <c r="B7" s="43" t="s">
        <v>199</v>
      </c>
      <c r="C7" s="43" t="s">
        <v>225</v>
      </c>
      <c r="D7" s="43" t="s">
        <v>226</v>
      </c>
      <c r="E7" s="43" t="s">
        <v>184</v>
      </c>
      <c r="F7" s="43" t="s">
        <v>200</v>
      </c>
      <c r="G7" s="362"/>
    </row>
    <row r="8" spans="1:7" x14ac:dyDescent="0.25">
      <c r="A8" s="20" t="s">
        <v>378</v>
      </c>
      <c r="B8" s="188">
        <f t="shared" ref="B8:G8" si="0">+B10+B11+B12+B13+B14+B15+B16+B17</f>
        <v>6802000</v>
      </c>
      <c r="C8" s="188">
        <f t="shared" si="0"/>
        <v>33930067</v>
      </c>
      <c r="D8" s="188">
        <f t="shared" si="0"/>
        <v>40732067</v>
      </c>
      <c r="E8" s="188">
        <f t="shared" si="0"/>
        <v>7507720</v>
      </c>
      <c r="F8" s="188">
        <f t="shared" si="0"/>
        <v>7507720</v>
      </c>
      <c r="G8" s="188">
        <f t="shared" si="0"/>
        <v>33224347</v>
      </c>
    </row>
    <row r="9" spans="1:7" x14ac:dyDescent="0.25">
      <c r="A9" s="20" t="s">
        <v>379</v>
      </c>
      <c r="B9" s="189"/>
      <c r="C9" s="189"/>
      <c r="D9" s="189"/>
      <c r="E9" s="189"/>
      <c r="F9" s="189"/>
      <c r="G9" s="189"/>
    </row>
    <row r="10" spans="1:7" ht="22.5" x14ac:dyDescent="0.25">
      <c r="A10" s="25" t="s">
        <v>733</v>
      </c>
      <c r="B10" s="177">
        <v>6802000</v>
      </c>
      <c r="C10" s="177">
        <v>33930067</v>
      </c>
      <c r="D10" s="177">
        <f>+B10+C10</f>
        <v>40732067</v>
      </c>
      <c r="E10" s="177">
        <v>7507720</v>
      </c>
      <c r="F10" s="177">
        <v>7507720</v>
      </c>
      <c r="G10" s="177">
        <f>+D10-F10</f>
        <v>33224347</v>
      </c>
    </row>
    <row r="11" spans="1:7" x14ac:dyDescent="0.25">
      <c r="A11" s="218" t="s">
        <v>380</v>
      </c>
      <c r="B11" s="219">
        <v>0</v>
      </c>
      <c r="C11" s="219">
        <v>0</v>
      </c>
      <c r="D11" s="219">
        <f t="shared" ref="D11:D17" si="1">+B11+C11</f>
        <v>0</v>
      </c>
      <c r="E11" s="219">
        <v>0</v>
      </c>
      <c r="F11" s="219">
        <v>0</v>
      </c>
      <c r="G11" s="219">
        <f t="shared" ref="G11:G17" si="2">+D11-F11</f>
        <v>0</v>
      </c>
    </row>
    <row r="12" spans="1:7" x14ac:dyDescent="0.25">
      <c r="A12" s="218" t="s">
        <v>381</v>
      </c>
      <c r="B12" s="219">
        <v>0</v>
      </c>
      <c r="C12" s="219">
        <v>0</v>
      </c>
      <c r="D12" s="219">
        <f t="shared" si="1"/>
        <v>0</v>
      </c>
      <c r="E12" s="219">
        <v>0</v>
      </c>
      <c r="F12" s="219">
        <v>0</v>
      </c>
      <c r="G12" s="219">
        <f t="shared" si="2"/>
        <v>0</v>
      </c>
    </row>
    <row r="13" spans="1:7" x14ac:dyDescent="0.25">
      <c r="A13" s="218" t="s">
        <v>382</v>
      </c>
      <c r="B13" s="219">
        <v>0</v>
      </c>
      <c r="C13" s="219">
        <v>0</v>
      </c>
      <c r="D13" s="219">
        <f t="shared" si="1"/>
        <v>0</v>
      </c>
      <c r="E13" s="219">
        <v>0</v>
      </c>
      <c r="F13" s="219">
        <v>0</v>
      </c>
      <c r="G13" s="219">
        <f t="shared" si="2"/>
        <v>0</v>
      </c>
    </row>
    <row r="14" spans="1:7" x14ac:dyDescent="0.25">
      <c r="A14" s="218" t="s">
        <v>383</v>
      </c>
      <c r="B14" s="219">
        <v>0</v>
      </c>
      <c r="C14" s="219">
        <v>0</v>
      </c>
      <c r="D14" s="219">
        <f t="shared" si="1"/>
        <v>0</v>
      </c>
      <c r="E14" s="219">
        <v>0</v>
      </c>
      <c r="F14" s="219">
        <v>0</v>
      </c>
      <c r="G14" s="219">
        <f t="shared" si="2"/>
        <v>0</v>
      </c>
    </row>
    <row r="15" spans="1:7" x14ac:dyDescent="0.25">
      <c r="A15" s="218" t="s">
        <v>384</v>
      </c>
      <c r="B15" s="219">
        <v>0</v>
      </c>
      <c r="C15" s="219">
        <v>0</v>
      </c>
      <c r="D15" s="219">
        <f t="shared" si="1"/>
        <v>0</v>
      </c>
      <c r="E15" s="219">
        <v>0</v>
      </c>
      <c r="F15" s="219">
        <v>0</v>
      </c>
      <c r="G15" s="219">
        <f t="shared" si="2"/>
        <v>0</v>
      </c>
    </row>
    <row r="16" spans="1:7" x14ac:dyDescent="0.25">
      <c r="A16" s="218" t="s">
        <v>385</v>
      </c>
      <c r="B16" s="219">
        <v>0</v>
      </c>
      <c r="C16" s="219">
        <v>0</v>
      </c>
      <c r="D16" s="219">
        <f t="shared" si="1"/>
        <v>0</v>
      </c>
      <c r="E16" s="219">
        <v>0</v>
      </c>
      <c r="F16" s="219">
        <v>0</v>
      </c>
      <c r="G16" s="219">
        <f t="shared" si="2"/>
        <v>0</v>
      </c>
    </row>
    <row r="17" spans="1:7" x14ac:dyDescent="0.25">
      <c r="A17" s="218" t="s">
        <v>386</v>
      </c>
      <c r="B17" s="219">
        <v>0</v>
      </c>
      <c r="C17" s="219">
        <v>0</v>
      </c>
      <c r="D17" s="219">
        <f t="shared" si="1"/>
        <v>0</v>
      </c>
      <c r="E17" s="219">
        <v>0</v>
      </c>
      <c r="F17" s="219">
        <v>0</v>
      </c>
      <c r="G17" s="219">
        <f t="shared" si="2"/>
        <v>0</v>
      </c>
    </row>
    <row r="18" spans="1:7" x14ac:dyDescent="0.25">
      <c r="A18" s="50"/>
      <c r="B18" s="177"/>
      <c r="C18" s="177"/>
      <c r="D18" s="177"/>
      <c r="E18" s="177"/>
      <c r="F18" s="177"/>
      <c r="G18" s="177"/>
    </row>
    <row r="19" spans="1:7" x14ac:dyDescent="0.25">
      <c r="A19" s="48" t="s">
        <v>387</v>
      </c>
      <c r="B19" s="188">
        <f t="shared" ref="B19:G19" si="3">+B21+B22+B23+B24+B25+B26+B27+B28</f>
        <v>182213100</v>
      </c>
      <c r="C19" s="188">
        <f t="shared" si="3"/>
        <v>348474243</v>
      </c>
      <c r="D19" s="188">
        <f t="shared" si="3"/>
        <v>530687343</v>
      </c>
      <c r="E19" s="188">
        <f t="shared" si="3"/>
        <v>261204032</v>
      </c>
      <c r="F19" s="188">
        <f t="shared" si="3"/>
        <v>261204032</v>
      </c>
      <c r="G19" s="188">
        <f t="shared" si="3"/>
        <v>269483311</v>
      </c>
    </row>
    <row r="20" spans="1:7" x14ac:dyDescent="0.25">
      <c r="A20" s="48" t="s">
        <v>388</v>
      </c>
      <c r="B20" s="189"/>
      <c r="C20" s="189"/>
      <c r="D20" s="189"/>
      <c r="E20" s="189"/>
      <c r="F20" s="189"/>
      <c r="G20" s="189"/>
    </row>
    <row r="21" spans="1:7" ht="22.5" x14ac:dyDescent="0.25">
      <c r="A21" s="25" t="s">
        <v>733</v>
      </c>
      <c r="B21" s="177">
        <v>182213100</v>
      </c>
      <c r="C21" s="177">
        <v>348474243</v>
      </c>
      <c r="D21" s="177">
        <f>+B21+C21</f>
        <v>530687343</v>
      </c>
      <c r="E21" s="177">
        <v>261204032</v>
      </c>
      <c r="F21" s="177">
        <v>261204032</v>
      </c>
      <c r="G21" s="177">
        <f>+D21-F21</f>
        <v>269483311</v>
      </c>
    </row>
    <row r="22" spans="1:7" x14ac:dyDescent="0.25">
      <c r="A22" s="218" t="s">
        <v>380</v>
      </c>
      <c r="B22" s="219">
        <v>0</v>
      </c>
      <c r="C22" s="219">
        <v>0</v>
      </c>
      <c r="D22" s="219">
        <f t="shared" ref="D22:D28" si="4">+B22+C22</f>
        <v>0</v>
      </c>
      <c r="E22" s="219">
        <v>0</v>
      </c>
      <c r="F22" s="219">
        <v>0</v>
      </c>
      <c r="G22" s="219">
        <f t="shared" ref="G22:G28" si="5">+D22-F22</f>
        <v>0</v>
      </c>
    </row>
    <row r="23" spans="1:7" x14ac:dyDescent="0.25">
      <c r="A23" s="218" t="s">
        <v>381</v>
      </c>
      <c r="B23" s="219">
        <v>0</v>
      </c>
      <c r="C23" s="219">
        <v>0</v>
      </c>
      <c r="D23" s="219">
        <f t="shared" si="4"/>
        <v>0</v>
      </c>
      <c r="E23" s="219">
        <v>0</v>
      </c>
      <c r="F23" s="219">
        <v>0</v>
      </c>
      <c r="G23" s="219">
        <f t="shared" si="5"/>
        <v>0</v>
      </c>
    </row>
    <row r="24" spans="1:7" x14ac:dyDescent="0.25">
      <c r="A24" s="218" t="s">
        <v>382</v>
      </c>
      <c r="B24" s="219">
        <v>0</v>
      </c>
      <c r="C24" s="219">
        <v>0</v>
      </c>
      <c r="D24" s="219">
        <f t="shared" si="4"/>
        <v>0</v>
      </c>
      <c r="E24" s="219">
        <v>0</v>
      </c>
      <c r="F24" s="219">
        <v>0</v>
      </c>
      <c r="G24" s="219">
        <f t="shared" si="5"/>
        <v>0</v>
      </c>
    </row>
    <row r="25" spans="1:7" x14ac:dyDescent="0.25">
      <c r="A25" s="218" t="s">
        <v>383</v>
      </c>
      <c r="B25" s="219">
        <v>0</v>
      </c>
      <c r="C25" s="219">
        <v>0</v>
      </c>
      <c r="D25" s="219">
        <f t="shared" si="4"/>
        <v>0</v>
      </c>
      <c r="E25" s="219">
        <v>0</v>
      </c>
      <c r="F25" s="219">
        <v>0</v>
      </c>
      <c r="G25" s="219">
        <f t="shared" si="5"/>
        <v>0</v>
      </c>
    </row>
    <row r="26" spans="1:7" x14ac:dyDescent="0.25">
      <c r="A26" s="218" t="s">
        <v>384</v>
      </c>
      <c r="B26" s="219">
        <v>0</v>
      </c>
      <c r="C26" s="219">
        <v>0</v>
      </c>
      <c r="D26" s="219">
        <f t="shared" si="4"/>
        <v>0</v>
      </c>
      <c r="E26" s="219">
        <v>0</v>
      </c>
      <c r="F26" s="219">
        <v>0</v>
      </c>
      <c r="G26" s="219">
        <f t="shared" si="5"/>
        <v>0</v>
      </c>
    </row>
    <row r="27" spans="1:7" x14ac:dyDescent="0.25">
      <c r="A27" s="218" t="s">
        <v>385</v>
      </c>
      <c r="B27" s="219">
        <v>0</v>
      </c>
      <c r="C27" s="219">
        <v>0</v>
      </c>
      <c r="D27" s="219">
        <f t="shared" si="4"/>
        <v>0</v>
      </c>
      <c r="E27" s="219">
        <v>0</v>
      </c>
      <c r="F27" s="219">
        <v>0</v>
      </c>
      <c r="G27" s="219">
        <f t="shared" si="5"/>
        <v>0</v>
      </c>
    </row>
    <row r="28" spans="1:7" x14ac:dyDescent="0.25">
      <c r="A28" s="218" t="s">
        <v>386</v>
      </c>
      <c r="B28" s="219">
        <v>0</v>
      </c>
      <c r="C28" s="219">
        <v>0</v>
      </c>
      <c r="D28" s="219">
        <f t="shared" si="4"/>
        <v>0</v>
      </c>
      <c r="E28" s="219">
        <v>0</v>
      </c>
      <c r="F28" s="219">
        <v>0</v>
      </c>
      <c r="G28" s="219">
        <f t="shared" si="5"/>
        <v>0</v>
      </c>
    </row>
    <row r="29" spans="1:7" x14ac:dyDescent="0.25">
      <c r="A29" s="25"/>
      <c r="B29" s="177"/>
      <c r="C29" s="177"/>
      <c r="D29" s="177"/>
      <c r="E29" s="177"/>
      <c r="F29" s="177"/>
      <c r="G29" s="177"/>
    </row>
    <row r="30" spans="1:7" x14ac:dyDescent="0.25">
      <c r="A30" s="20" t="s">
        <v>371</v>
      </c>
      <c r="B30" s="176">
        <f t="shared" ref="B30:G30" si="6">+B8+B19</f>
        <v>189015100</v>
      </c>
      <c r="C30" s="176">
        <f t="shared" si="6"/>
        <v>382404310</v>
      </c>
      <c r="D30" s="176">
        <f t="shared" si="6"/>
        <v>571419410</v>
      </c>
      <c r="E30" s="176">
        <f t="shared" si="6"/>
        <v>268711752</v>
      </c>
      <c r="F30" s="176">
        <f t="shared" si="6"/>
        <v>268711752</v>
      </c>
      <c r="G30" s="176">
        <f t="shared" si="6"/>
        <v>302707658</v>
      </c>
    </row>
    <row r="31" spans="1:7" ht="15.75" thickBot="1" x14ac:dyDescent="0.3">
      <c r="A31" s="83"/>
      <c r="B31" s="187"/>
      <c r="C31" s="187"/>
      <c r="D31" s="187"/>
      <c r="E31" s="187"/>
      <c r="F31" s="187"/>
      <c r="G31" s="187"/>
    </row>
    <row r="33" spans="1:9" x14ac:dyDescent="0.25">
      <c r="A33" s="193" t="s">
        <v>686</v>
      </c>
      <c r="B33" s="16"/>
      <c r="C33" s="16"/>
      <c r="D33" s="16"/>
      <c r="E33" s="16"/>
      <c r="F33" s="16"/>
      <c r="G33" s="16"/>
      <c r="H33" s="16"/>
      <c r="I33" s="16"/>
    </row>
    <row r="34" spans="1:9" x14ac:dyDescent="0.25">
      <c r="A34" t="s">
        <v>701</v>
      </c>
    </row>
    <row r="36" spans="1:9" x14ac:dyDescent="0.25">
      <c r="A36" s="232" t="s">
        <v>737</v>
      </c>
    </row>
  </sheetData>
  <mergeCells count="8">
    <mergeCell ref="A6:A7"/>
    <mergeCell ref="B6:F6"/>
    <mergeCell ref="G6:G7"/>
    <mergeCell ref="A1:G1"/>
    <mergeCell ref="A2:G2"/>
    <mergeCell ref="A3:G3"/>
    <mergeCell ref="A4:G4"/>
    <mergeCell ref="A5:G5"/>
  </mergeCells>
  <hyperlinks>
    <hyperlink ref="A36" location="LDF!A1" display="LDF!A1"/>
  </hyperlinks>
  <pageMargins left="0.70866141732283472" right="0.70866141732283472" top="0.74803149606299213" bottom="1.5748031496062993" header="0.31496062992125984" footer="0.98425196850393704"/>
  <pageSetup scale="85" fitToHeight="0" orientation="portrait" r:id="rId1"/>
  <headerFooter alignWithMargins="0">
    <oddFooter>&amp;L_____&amp;UC.P. Micaela Márquez Rivera&amp;U_____
Jefa de Departamento de Administración&amp;C_____&amp;UArq. José Antonio Mario Sandoval Ahuactzin&amp;U_____
Director General&amp;RPágina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89"/>
  <sheetViews>
    <sheetView view="pageBreakPreview" topLeftCell="A25" zoomScale="115" zoomScaleNormal="130" zoomScaleSheetLayoutView="115" workbookViewId="0">
      <selection activeCell="H62" sqref="H62"/>
    </sheetView>
  </sheetViews>
  <sheetFormatPr baseColWidth="10" defaultRowHeight="15" x14ac:dyDescent="0.25"/>
  <cols>
    <col min="1" max="1" width="1.7109375" customWidth="1"/>
    <col min="2" max="2" width="45.5703125" customWidth="1"/>
    <col min="3" max="3" width="11.7109375" bestFit="1" customWidth="1"/>
    <col min="4" max="4" width="12.7109375" customWidth="1"/>
    <col min="6" max="7" width="11.7109375" bestFit="1" customWidth="1"/>
    <col min="8" max="8" width="14.140625" customWidth="1"/>
  </cols>
  <sheetData>
    <row r="1" spans="1:8" x14ac:dyDescent="0.25">
      <c r="A1" s="240" t="s">
        <v>672</v>
      </c>
      <c r="B1" s="241"/>
      <c r="C1" s="241"/>
      <c r="D1" s="241"/>
      <c r="E1" s="241"/>
      <c r="F1" s="241"/>
      <c r="G1" s="241"/>
      <c r="H1" s="358"/>
    </row>
    <row r="2" spans="1:8" x14ac:dyDescent="0.25">
      <c r="A2" s="309" t="s">
        <v>293</v>
      </c>
      <c r="B2" s="310"/>
      <c r="C2" s="310"/>
      <c r="D2" s="310"/>
      <c r="E2" s="310"/>
      <c r="F2" s="310"/>
      <c r="G2" s="310"/>
      <c r="H2" s="359"/>
    </row>
    <row r="3" spans="1:8" x14ac:dyDescent="0.25">
      <c r="A3" s="309" t="s">
        <v>389</v>
      </c>
      <c r="B3" s="310"/>
      <c r="C3" s="310"/>
      <c r="D3" s="310"/>
      <c r="E3" s="310"/>
      <c r="F3" s="310"/>
      <c r="G3" s="310"/>
      <c r="H3" s="359"/>
    </row>
    <row r="4" spans="1:8" x14ac:dyDescent="0.25">
      <c r="A4" s="309" t="str">
        <f>+LDF!C27</f>
        <v>Del 01 de enero al 31 de diciembre de 2016</v>
      </c>
      <c r="B4" s="310"/>
      <c r="C4" s="310"/>
      <c r="D4" s="310"/>
      <c r="E4" s="310"/>
      <c r="F4" s="310"/>
      <c r="G4" s="310"/>
      <c r="H4" s="359"/>
    </row>
    <row r="5" spans="1:8" ht="15.75" thickBot="1" x14ac:dyDescent="0.3">
      <c r="A5" s="312" t="s">
        <v>2</v>
      </c>
      <c r="B5" s="313"/>
      <c r="C5" s="313"/>
      <c r="D5" s="313"/>
      <c r="E5" s="313"/>
      <c r="F5" s="313"/>
      <c r="G5" s="313"/>
      <c r="H5" s="360"/>
    </row>
    <row r="6" spans="1:8" ht="15.75" thickBot="1" x14ac:dyDescent="0.3">
      <c r="A6" s="317" t="s">
        <v>198</v>
      </c>
      <c r="B6" s="319"/>
      <c r="C6" s="365" t="s">
        <v>295</v>
      </c>
      <c r="D6" s="366"/>
      <c r="E6" s="366"/>
      <c r="F6" s="366"/>
      <c r="G6" s="367"/>
      <c r="H6" s="361" t="s">
        <v>679</v>
      </c>
    </row>
    <row r="7" spans="1:8" ht="30" customHeight="1" thickBot="1" x14ac:dyDescent="0.3">
      <c r="A7" s="329"/>
      <c r="B7" s="331"/>
      <c r="C7" s="43" t="s">
        <v>199</v>
      </c>
      <c r="D7" s="43" t="s">
        <v>296</v>
      </c>
      <c r="E7" s="43" t="s">
        <v>297</v>
      </c>
      <c r="F7" s="43" t="s">
        <v>184</v>
      </c>
      <c r="G7" s="43" t="s">
        <v>200</v>
      </c>
      <c r="H7" s="362"/>
    </row>
    <row r="8" spans="1:8" ht="9.9499999999999993" customHeight="1" x14ac:dyDescent="0.25">
      <c r="A8" s="371"/>
      <c r="B8" s="372"/>
      <c r="C8" s="177"/>
      <c r="D8" s="177"/>
      <c r="E8" s="177"/>
      <c r="F8" s="177"/>
      <c r="G8" s="177"/>
      <c r="H8" s="177"/>
    </row>
    <row r="9" spans="1:8" x14ac:dyDescent="0.25">
      <c r="A9" s="341" t="s">
        <v>390</v>
      </c>
      <c r="B9" s="349"/>
      <c r="C9" s="176">
        <f t="shared" ref="C9:H9" si="0">+C10+C20+C29+C40</f>
        <v>6802000</v>
      </c>
      <c r="D9" s="176">
        <f t="shared" si="0"/>
        <v>33930067</v>
      </c>
      <c r="E9" s="176">
        <f t="shared" si="0"/>
        <v>40732067</v>
      </c>
      <c r="F9" s="176">
        <f t="shared" si="0"/>
        <v>7507720</v>
      </c>
      <c r="G9" s="176">
        <f t="shared" si="0"/>
        <v>7507720</v>
      </c>
      <c r="H9" s="176">
        <f t="shared" si="0"/>
        <v>33224347</v>
      </c>
    </row>
    <row r="10" spans="1:8" x14ac:dyDescent="0.25">
      <c r="A10" s="341" t="s">
        <v>391</v>
      </c>
      <c r="B10" s="343"/>
      <c r="C10" s="190">
        <f t="shared" ref="C10:H10" si="1">+C11+C12+C13+C14+C15+C16+C17+C18</f>
        <v>0</v>
      </c>
      <c r="D10" s="190">
        <f t="shared" si="1"/>
        <v>0</v>
      </c>
      <c r="E10" s="190">
        <f t="shared" si="1"/>
        <v>0</v>
      </c>
      <c r="F10" s="190">
        <f t="shared" si="1"/>
        <v>0</v>
      </c>
      <c r="G10" s="190">
        <f t="shared" si="1"/>
        <v>0</v>
      </c>
      <c r="H10" s="190">
        <f t="shared" si="1"/>
        <v>0</v>
      </c>
    </row>
    <row r="11" spans="1:8" x14ac:dyDescent="0.25">
      <c r="A11" s="69"/>
      <c r="B11" s="86" t="s">
        <v>392</v>
      </c>
      <c r="C11" s="184">
        <v>0</v>
      </c>
      <c r="D11" s="184">
        <v>0</v>
      </c>
      <c r="E11" s="184">
        <f>+C11+D11</f>
        <v>0</v>
      </c>
      <c r="F11" s="184">
        <v>0</v>
      </c>
      <c r="G11" s="184">
        <v>0</v>
      </c>
      <c r="H11" s="184">
        <f>+E11-G11</f>
        <v>0</v>
      </c>
    </row>
    <row r="12" spans="1:8" x14ac:dyDescent="0.25">
      <c r="A12" s="69"/>
      <c r="B12" s="86" t="s">
        <v>393</v>
      </c>
      <c r="C12" s="184">
        <v>0</v>
      </c>
      <c r="D12" s="184">
        <v>0</v>
      </c>
      <c r="E12" s="184">
        <f t="shared" ref="E12:E18" si="2">+C12+D12</f>
        <v>0</v>
      </c>
      <c r="F12" s="184">
        <v>0</v>
      </c>
      <c r="G12" s="184">
        <v>0</v>
      </c>
      <c r="H12" s="184">
        <f t="shared" ref="H12:H18" si="3">+E12-G12</f>
        <v>0</v>
      </c>
    </row>
    <row r="13" spans="1:8" x14ac:dyDescent="0.25">
      <c r="A13" s="69"/>
      <c r="B13" s="86" t="s">
        <v>394</v>
      </c>
      <c r="C13" s="184">
        <v>0</v>
      </c>
      <c r="D13" s="184">
        <v>0</v>
      </c>
      <c r="E13" s="184">
        <f t="shared" si="2"/>
        <v>0</v>
      </c>
      <c r="F13" s="184">
        <v>0</v>
      </c>
      <c r="G13" s="184">
        <v>0</v>
      </c>
      <c r="H13" s="184">
        <f t="shared" si="3"/>
        <v>0</v>
      </c>
    </row>
    <row r="14" spans="1:8" x14ac:dyDescent="0.25">
      <c r="A14" s="69"/>
      <c r="B14" s="86" t="s">
        <v>395</v>
      </c>
      <c r="C14" s="184">
        <v>0</v>
      </c>
      <c r="D14" s="184">
        <v>0</v>
      </c>
      <c r="E14" s="184">
        <f t="shared" si="2"/>
        <v>0</v>
      </c>
      <c r="F14" s="184">
        <v>0</v>
      </c>
      <c r="G14" s="184">
        <v>0</v>
      </c>
      <c r="H14" s="184">
        <f t="shared" si="3"/>
        <v>0</v>
      </c>
    </row>
    <row r="15" spans="1:8" x14ac:dyDescent="0.25">
      <c r="A15" s="69"/>
      <c r="B15" s="86" t="s">
        <v>396</v>
      </c>
      <c r="C15" s="184">
        <v>0</v>
      </c>
      <c r="D15" s="184">
        <v>0</v>
      </c>
      <c r="E15" s="184">
        <f t="shared" si="2"/>
        <v>0</v>
      </c>
      <c r="F15" s="184">
        <v>0</v>
      </c>
      <c r="G15" s="184">
        <v>0</v>
      </c>
      <c r="H15" s="184">
        <f t="shared" si="3"/>
        <v>0</v>
      </c>
    </row>
    <row r="16" spans="1:8" x14ac:dyDescent="0.25">
      <c r="A16" s="69"/>
      <c r="B16" s="86" t="s">
        <v>397</v>
      </c>
      <c r="C16" s="184">
        <v>0</v>
      </c>
      <c r="D16" s="184">
        <v>0</v>
      </c>
      <c r="E16" s="184">
        <f t="shared" si="2"/>
        <v>0</v>
      </c>
      <c r="F16" s="184">
        <v>0</v>
      </c>
      <c r="G16" s="184">
        <v>0</v>
      </c>
      <c r="H16" s="184">
        <f t="shared" si="3"/>
        <v>0</v>
      </c>
    </row>
    <row r="17" spans="1:8" x14ac:dyDescent="0.25">
      <c r="A17" s="69"/>
      <c r="B17" s="86" t="s">
        <v>398</v>
      </c>
      <c r="C17" s="184">
        <v>0</v>
      </c>
      <c r="D17" s="184">
        <v>0</v>
      </c>
      <c r="E17" s="184">
        <f t="shared" si="2"/>
        <v>0</v>
      </c>
      <c r="F17" s="184">
        <v>0</v>
      </c>
      <c r="G17" s="184">
        <v>0</v>
      </c>
      <c r="H17" s="184">
        <f t="shared" si="3"/>
        <v>0</v>
      </c>
    </row>
    <row r="18" spans="1:8" x14ac:dyDescent="0.25">
      <c r="A18" s="69"/>
      <c r="B18" s="86" t="s">
        <v>399</v>
      </c>
      <c r="C18" s="184">
        <v>0</v>
      </c>
      <c r="D18" s="184">
        <v>0</v>
      </c>
      <c r="E18" s="184">
        <f t="shared" si="2"/>
        <v>0</v>
      </c>
      <c r="F18" s="184">
        <v>0</v>
      </c>
      <c r="G18" s="184">
        <v>0</v>
      </c>
      <c r="H18" s="184">
        <f t="shared" si="3"/>
        <v>0</v>
      </c>
    </row>
    <row r="19" spans="1:8" ht="9.9499999999999993" customHeight="1" x14ac:dyDescent="0.25">
      <c r="A19" s="87"/>
      <c r="B19" s="21"/>
      <c r="C19" s="190"/>
      <c r="D19" s="190"/>
      <c r="E19" s="190"/>
      <c r="F19" s="190"/>
      <c r="G19" s="190"/>
      <c r="H19" s="190"/>
    </row>
    <row r="20" spans="1:8" x14ac:dyDescent="0.25">
      <c r="A20" s="341" t="s">
        <v>400</v>
      </c>
      <c r="B20" s="343"/>
      <c r="C20" s="190">
        <f t="shared" ref="C20:H20" si="4">+C21+C22+C23+C24+C25+C26+C27</f>
        <v>6802000</v>
      </c>
      <c r="D20" s="190">
        <f t="shared" si="4"/>
        <v>33930067</v>
      </c>
      <c r="E20" s="190">
        <f t="shared" si="4"/>
        <v>40732067</v>
      </c>
      <c r="F20" s="190">
        <f t="shared" si="4"/>
        <v>7507720</v>
      </c>
      <c r="G20" s="190">
        <f t="shared" si="4"/>
        <v>7507720</v>
      </c>
      <c r="H20" s="190">
        <f t="shared" si="4"/>
        <v>33224347</v>
      </c>
    </row>
    <row r="21" spans="1:8" x14ac:dyDescent="0.25">
      <c r="A21" s="69"/>
      <c r="B21" s="86" t="s">
        <v>401</v>
      </c>
      <c r="C21" s="184">
        <v>0</v>
      </c>
      <c r="D21" s="184">
        <v>0</v>
      </c>
      <c r="E21" s="184">
        <f t="shared" ref="E21:E27" si="5">+C21+D21</f>
        <v>0</v>
      </c>
      <c r="F21" s="184">
        <v>0</v>
      </c>
      <c r="G21" s="184">
        <v>0</v>
      </c>
      <c r="H21" s="184">
        <f t="shared" ref="H21:H27" si="6">+E21-G21</f>
        <v>0</v>
      </c>
    </row>
    <row r="22" spans="1:8" x14ac:dyDescent="0.25">
      <c r="A22" s="69"/>
      <c r="B22" s="86" t="s">
        <v>402</v>
      </c>
      <c r="C22" s="184">
        <v>0</v>
      </c>
      <c r="D22" s="184">
        <v>0</v>
      </c>
      <c r="E22" s="184">
        <f t="shared" si="5"/>
        <v>0</v>
      </c>
      <c r="F22" s="184">
        <v>0</v>
      </c>
      <c r="G22" s="184">
        <v>0</v>
      </c>
      <c r="H22" s="184">
        <f t="shared" si="6"/>
        <v>0</v>
      </c>
    </row>
    <row r="23" spans="1:8" x14ac:dyDescent="0.25">
      <c r="A23" s="69"/>
      <c r="B23" s="86" t="s">
        <v>403</v>
      </c>
      <c r="C23" s="184">
        <v>0</v>
      </c>
      <c r="D23" s="184">
        <v>0</v>
      </c>
      <c r="E23" s="184">
        <f t="shared" si="5"/>
        <v>0</v>
      </c>
      <c r="F23" s="184">
        <v>0</v>
      </c>
      <c r="G23" s="184">
        <v>0</v>
      </c>
      <c r="H23" s="184">
        <f t="shared" si="6"/>
        <v>0</v>
      </c>
    </row>
    <row r="24" spans="1:8" x14ac:dyDescent="0.25">
      <c r="A24" s="69"/>
      <c r="B24" s="86" t="s">
        <v>404</v>
      </c>
      <c r="C24" s="184">
        <v>0</v>
      </c>
      <c r="D24" s="184">
        <v>0</v>
      </c>
      <c r="E24" s="184">
        <f t="shared" si="5"/>
        <v>0</v>
      </c>
      <c r="F24" s="184">
        <v>0</v>
      </c>
      <c r="G24" s="184">
        <v>0</v>
      </c>
      <c r="H24" s="184">
        <f t="shared" si="6"/>
        <v>0</v>
      </c>
    </row>
    <row r="25" spans="1:8" x14ac:dyDescent="0.25">
      <c r="A25" s="69"/>
      <c r="B25" s="86" t="s">
        <v>405</v>
      </c>
      <c r="C25" s="184">
        <v>6802000</v>
      </c>
      <c r="D25" s="184">
        <v>33930067</v>
      </c>
      <c r="E25" s="184">
        <f t="shared" si="5"/>
        <v>40732067</v>
      </c>
      <c r="F25" s="184">
        <v>7507720</v>
      </c>
      <c r="G25" s="184">
        <v>7507720</v>
      </c>
      <c r="H25" s="184">
        <f t="shared" si="6"/>
        <v>33224347</v>
      </c>
    </row>
    <row r="26" spans="1:8" x14ac:dyDescent="0.25">
      <c r="A26" s="69"/>
      <c r="B26" s="86" t="s">
        <v>406</v>
      </c>
      <c r="C26" s="184">
        <v>0</v>
      </c>
      <c r="D26" s="184">
        <v>0</v>
      </c>
      <c r="E26" s="184">
        <f t="shared" si="5"/>
        <v>0</v>
      </c>
      <c r="F26" s="184">
        <v>0</v>
      </c>
      <c r="G26" s="184">
        <v>0</v>
      </c>
      <c r="H26" s="184">
        <f t="shared" si="6"/>
        <v>0</v>
      </c>
    </row>
    <row r="27" spans="1:8" x14ac:dyDescent="0.25">
      <c r="A27" s="69"/>
      <c r="B27" s="86" t="s">
        <v>407</v>
      </c>
      <c r="C27" s="184">
        <v>0</v>
      </c>
      <c r="D27" s="184">
        <v>0</v>
      </c>
      <c r="E27" s="184">
        <f t="shared" si="5"/>
        <v>0</v>
      </c>
      <c r="F27" s="184">
        <v>0</v>
      </c>
      <c r="G27" s="184">
        <v>0</v>
      </c>
      <c r="H27" s="184">
        <f t="shared" si="6"/>
        <v>0</v>
      </c>
    </row>
    <row r="28" spans="1:8" ht="9.9499999999999993" customHeight="1" x14ac:dyDescent="0.25">
      <c r="A28" s="87"/>
      <c r="B28" s="21"/>
      <c r="C28" s="190"/>
      <c r="D28" s="190"/>
      <c r="E28" s="190"/>
      <c r="F28" s="190"/>
      <c r="G28" s="190"/>
      <c r="H28" s="190"/>
    </row>
    <row r="29" spans="1:8" x14ac:dyDescent="0.25">
      <c r="A29" s="341" t="s">
        <v>408</v>
      </c>
      <c r="B29" s="343"/>
      <c r="C29" s="190">
        <f t="shared" ref="C29:H29" si="7">+C30+C31+C32+C33+C34+C35+C36+C37+C38</f>
        <v>0</v>
      </c>
      <c r="D29" s="190">
        <f t="shared" si="7"/>
        <v>0</v>
      </c>
      <c r="E29" s="190">
        <f t="shared" si="7"/>
        <v>0</v>
      </c>
      <c r="F29" s="190">
        <f t="shared" si="7"/>
        <v>0</v>
      </c>
      <c r="G29" s="190">
        <f t="shared" si="7"/>
        <v>0</v>
      </c>
      <c r="H29" s="190">
        <f t="shared" si="7"/>
        <v>0</v>
      </c>
    </row>
    <row r="30" spans="1:8" x14ac:dyDescent="0.25">
      <c r="A30" s="69"/>
      <c r="B30" s="86" t="s">
        <v>409</v>
      </c>
      <c r="C30" s="184">
        <v>0</v>
      </c>
      <c r="D30" s="184">
        <v>0</v>
      </c>
      <c r="E30" s="184">
        <f t="shared" ref="E30:E38" si="8">+C30+D30</f>
        <v>0</v>
      </c>
      <c r="F30" s="184">
        <v>0</v>
      </c>
      <c r="G30" s="184">
        <v>0</v>
      </c>
      <c r="H30" s="184">
        <f t="shared" ref="H30:H38" si="9">+E30-G30</f>
        <v>0</v>
      </c>
    </row>
    <row r="31" spans="1:8" x14ac:dyDescent="0.25">
      <c r="A31" s="69"/>
      <c r="B31" s="86" t="s">
        <v>410</v>
      </c>
      <c r="C31" s="184">
        <v>0</v>
      </c>
      <c r="D31" s="184">
        <v>0</v>
      </c>
      <c r="E31" s="184">
        <f t="shared" si="8"/>
        <v>0</v>
      </c>
      <c r="F31" s="184">
        <v>0</v>
      </c>
      <c r="G31" s="184">
        <v>0</v>
      </c>
      <c r="H31" s="184">
        <f t="shared" si="9"/>
        <v>0</v>
      </c>
    </row>
    <row r="32" spans="1:8" x14ac:dyDescent="0.25">
      <c r="A32" s="69"/>
      <c r="B32" s="86" t="s">
        <v>411</v>
      </c>
      <c r="C32" s="184">
        <v>0</v>
      </c>
      <c r="D32" s="184">
        <v>0</v>
      </c>
      <c r="E32" s="184">
        <f t="shared" si="8"/>
        <v>0</v>
      </c>
      <c r="F32" s="184">
        <v>0</v>
      </c>
      <c r="G32" s="184">
        <v>0</v>
      </c>
      <c r="H32" s="184">
        <f t="shared" si="9"/>
        <v>0</v>
      </c>
    </row>
    <row r="33" spans="1:8" x14ac:dyDescent="0.25">
      <c r="A33" s="69"/>
      <c r="B33" s="86" t="s">
        <v>412</v>
      </c>
      <c r="C33" s="184">
        <v>0</v>
      </c>
      <c r="D33" s="184">
        <v>0</v>
      </c>
      <c r="E33" s="184">
        <f t="shared" si="8"/>
        <v>0</v>
      </c>
      <c r="F33" s="184">
        <v>0</v>
      </c>
      <c r="G33" s="184">
        <v>0</v>
      </c>
      <c r="H33" s="184">
        <f t="shared" si="9"/>
        <v>0</v>
      </c>
    </row>
    <row r="34" spans="1:8" x14ac:dyDescent="0.25">
      <c r="A34" s="69"/>
      <c r="B34" s="86" t="s">
        <v>413</v>
      </c>
      <c r="C34" s="184">
        <v>0</v>
      </c>
      <c r="D34" s="184">
        <v>0</v>
      </c>
      <c r="E34" s="184">
        <f t="shared" si="8"/>
        <v>0</v>
      </c>
      <c r="F34" s="184">
        <v>0</v>
      </c>
      <c r="G34" s="184">
        <v>0</v>
      </c>
      <c r="H34" s="184">
        <f t="shared" si="9"/>
        <v>0</v>
      </c>
    </row>
    <row r="35" spans="1:8" x14ac:dyDescent="0.25">
      <c r="A35" s="69"/>
      <c r="B35" s="86" t="s">
        <v>414</v>
      </c>
      <c r="C35" s="184">
        <v>0</v>
      </c>
      <c r="D35" s="184">
        <v>0</v>
      </c>
      <c r="E35" s="184">
        <f t="shared" si="8"/>
        <v>0</v>
      </c>
      <c r="F35" s="184">
        <v>0</v>
      </c>
      <c r="G35" s="184">
        <v>0</v>
      </c>
      <c r="H35" s="184">
        <f t="shared" si="9"/>
        <v>0</v>
      </c>
    </row>
    <row r="36" spans="1:8" x14ac:dyDescent="0.25">
      <c r="A36" s="69"/>
      <c r="B36" s="86" t="s">
        <v>415</v>
      </c>
      <c r="C36" s="184">
        <v>0</v>
      </c>
      <c r="D36" s="184">
        <v>0</v>
      </c>
      <c r="E36" s="184">
        <f t="shared" si="8"/>
        <v>0</v>
      </c>
      <c r="F36" s="184">
        <v>0</v>
      </c>
      <c r="G36" s="184">
        <v>0</v>
      </c>
      <c r="H36" s="184">
        <f t="shared" si="9"/>
        <v>0</v>
      </c>
    </row>
    <row r="37" spans="1:8" x14ac:dyDescent="0.25">
      <c r="A37" s="69"/>
      <c r="B37" s="86" t="s">
        <v>416</v>
      </c>
      <c r="C37" s="184">
        <v>0</v>
      </c>
      <c r="D37" s="184">
        <v>0</v>
      </c>
      <c r="E37" s="184">
        <f t="shared" si="8"/>
        <v>0</v>
      </c>
      <c r="F37" s="184">
        <v>0</v>
      </c>
      <c r="G37" s="184">
        <v>0</v>
      </c>
      <c r="H37" s="184">
        <f t="shared" si="9"/>
        <v>0</v>
      </c>
    </row>
    <row r="38" spans="1:8" x14ac:dyDescent="0.25">
      <c r="A38" s="69"/>
      <c r="B38" s="86" t="s">
        <v>417</v>
      </c>
      <c r="C38" s="184">
        <v>0</v>
      </c>
      <c r="D38" s="184">
        <v>0</v>
      </c>
      <c r="E38" s="184">
        <f t="shared" si="8"/>
        <v>0</v>
      </c>
      <c r="F38" s="184">
        <v>0</v>
      </c>
      <c r="G38" s="184">
        <v>0</v>
      </c>
      <c r="H38" s="184">
        <f t="shared" si="9"/>
        <v>0</v>
      </c>
    </row>
    <row r="39" spans="1:8" ht="9.9499999999999993" customHeight="1" x14ac:dyDescent="0.25">
      <c r="A39" s="87"/>
      <c r="B39" s="21"/>
      <c r="C39" s="190"/>
      <c r="D39" s="190"/>
      <c r="E39" s="190"/>
      <c r="F39" s="190"/>
      <c r="G39" s="190"/>
      <c r="H39" s="190"/>
    </row>
    <row r="40" spans="1:8" ht="30" customHeight="1" x14ac:dyDescent="0.25">
      <c r="A40" s="353" t="s">
        <v>423</v>
      </c>
      <c r="B40" s="343"/>
      <c r="C40" s="190">
        <f t="shared" ref="C40:H40" si="10">+C41+C42+C43+C44</f>
        <v>0</v>
      </c>
      <c r="D40" s="190">
        <f t="shared" si="10"/>
        <v>0</v>
      </c>
      <c r="E40" s="190">
        <f t="shared" si="10"/>
        <v>0</v>
      </c>
      <c r="F40" s="190">
        <f t="shared" si="10"/>
        <v>0</v>
      </c>
      <c r="G40" s="190">
        <f t="shared" si="10"/>
        <v>0</v>
      </c>
      <c r="H40" s="190">
        <f t="shared" si="10"/>
        <v>0</v>
      </c>
    </row>
    <row r="41" spans="1:8" ht="22.5" x14ac:dyDescent="0.25">
      <c r="A41" s="69"/>
      <c r="B41" s="14" t="s">
        <v>418</v>
      </c>
      <c r="C41" s="184">
        <v>0</v>
      </c>
      <c r="D41" s="184">
        <v>0</v>
      </c>
      <c r="E41" s="184">
        <f t="shared" ref="E41:E44" si="11">+C41+D41</f>
        <v>0</v>
      </c>
      <c r="F41" s="184">
        <v>0</v>
      </c>
      <c r="G41" s="184">
        <v>0</v>
      </c>
      <c r="H41" s="184">
        <f t="shared" ref="H41:H44" si="12">+E41-G41</f>
        <v>0</v>
      </c>
    </row>
    <row r="42" spans="1:8" ht="22.5" x14ac:dyDescent="0.25">
      <c r="A42" s="69"/>
      <c r="B42" s="14" t="s">
        <v>419</v>
      </c>
      <c r="C42" s="184">
        <v>0</v>
      </c>
      <c r="D42" s="184">
        <v>0</v>
      </c>
      <c r="E42" s="184">
        <f t="shared" si="11"/>
        <v>0</v>
      </c>
      <c r="F42" s="184">
        <v>0</v>
      </c>
      <c r="G42" s="184">
        <v>0</v>
      </c>
      <c r="H42" s="184">
        <f t="shared" si="12"/>
        <v>0</v>
      </c>
    </row>
    <row r="43" spans="1:8" x14ac:dyDescent="0.25">
      <c r="A43" s="69"/>
      <c r="B43" s="86" t="s">
        <v>420</v>
      </c>
      <c r="C43" s="184">
        <v>0</v>
      </c>
      <c r="D43" s="184">
        <v>0</v>
      </c>
      <c r="E43" s="184">
        <f t="shared" si="11"/>
        <v>0</v>
      </c>
      <c r="F43" s="184">
        <v>0</v>
      </c>
      <c r="G43" s="184">
        <v>0</v>
      </c>
      <c r="H43" s="184">
        <f t="shared" si="12"/>
        <v>0</v>
      </c>
    </row>
    <row r="44" spans="1:8" x14ac:dyDescent="0.25">
      <c r="A44" s="69"/>
      <c r="B44" s="86" t="s">
        <v>421</v>
      </c>
      <c r="C44" s="184">
        <v>0</v>
      </c>
      <c r="D44" s="184">
        <v>0</v>
      </c>
      <c r="E44" s="184">
        <f t="shared" si="11"/>
        <v>0</v>
      </c>
      <c r="F44" s="184">
        <v>0</v>
      </c>
      <c r="G44" s="184">
        <v>0</v>
      </c>
      <c r="H44" s="184">
        <f t="shared" si="12"/>
        <v>0</v>
      </c>
    </row>
    <row r="45" spans="1:8" ht="9.9499999999999993" customHeight="1" x14ac:dyDescent="0.25">
      <c r="A45" s="87"/>
      <c r="B45" s="21"/>
      <c r="C45" s="190"/>
      <c r="D45" s="190"/>
      <c r="E45" s="190"/>
      <c r="F45" s="190"/>
      <c r="G45" s="190"/>
      <c r="H45" s="190"/>
    </row>
    <row r="46" spans="1:8" x14ac:dyDescent="0.25">
      <c r="A46" s="341" t="s">
        <v>422</v>
      </c>
      <c r="B46" s="343"/>
      <c r="C46" s="190">
        <f t="shared" ref="C46:H46" si="13">+C47+C57+C66+C77</f>
        <v>182213100</v>
      </c>
      <c r="D46" s="190">
        <f t="shared" si="13"/>
        <v>348474243</v>
      </c>
      <c r="E46" s="190">
        <f t="shared" si="13"/>
        <v>530687343</v>
      </c>
      <c r="F46" s="190">
        <f t="shared" si="13"/>
        <v>261204032</v>
      </c>
      <c r="G46" s="190">
        <f t="shared" si="13"/>
        <v>261204032</v>
      </c>
      <c r="H46" s="190">
        <f t="shared" si="13"/>
        <v>269483311</v>
      </c>
    </row>
    <row r="47" spans="1:8" x14ac:dyDescent="0.25">
      <c r="A47" s="341" t="s">
        <v>391</v>
      </c>
      <c r="B47" s="343"/>
      <c r="C47" s="190">
        <f t="shared" ref="C47:H47" si="14">+C48+C49+C50+C51+C52+C53+C54+C55</f>
        <v>0</v>
      </c>
      <c r="D47" s="190">
        <f t="shared" si="14"/>
        <v>0</v>
      </c>
      <c r="E47" s="190">
        <f t="shared" si="14"/>
        <v>0</v>
      </c>
      <c r="F47" s="190">
        <f t="shared" si="14"/>
        <v>0</v>
      </c>
      <c r="G47" s="190">
        <f t="shared" si="14"/>
        <v>0</v>
      </c>
      <c r="H47" s="190">
        <f t="shared" si="14"/>
        <v>0</v>
      </c>
    </row>
    <row r="48" spans="1:8" x14ac:dyDescent="0.25">
      <c r="A48" s="69"/>
      <c r="B48" s="86" t="s">
        <v>392</v>
      </c>
      <c r="C48" s="184">
        <v>0</v>
      </c>
      <c r="D48" s="184">
        <v>0</v>
      </c>
      <c r="E48" s="184">
        <f t="shared" ref="E48:E55" si="15">+C48+D48</f>
        <v>0</v>
      </c>
      <c r="F48" s="184">
        <v>0</v>
      </c>
      <c r="G48" s="184">
        <v>0</v>
      </c>
      <c r="H48" s="184">
        <f t="shared" ref="H48:H55" si="16">+E48-G48</f>
        <v>0</v>
      </c>
    </row>
    <row r="49" spans="1:8" x14ac:dyDescent="0.25">
      <c r="A49" s="69"/>
      <c r="B49" s="86" t="s">
        <v>393</v>
      </c>
      <c r="C49" s="184">
        <v>0</v>
      </c>
      <c r="D49" s="184">
        <v>0</v>
      </c>
      <c r="E49" s="184">
        <f t="shared" si="15"/>
        <v>0</v>
      </c>
      <c r="F49" s="184">
        <v>0</v>
      </c>
      <c r="G49" s="184">
        <v>0</v>
      </c>
      <c r="H49" s="184">
        <f t="shared" si="16"/>
        <v>0</v>
      </c>
    </row>
    <row r="50" spans="1:8" x14ac:dyDescent="0.25">
      <c r="A50" s="69"/>
      <c r="B50" s="86" t="s">
        <v>394</v>
      </c>
      <c r="C50" s="184">
        <v>0</v>
      </c>
      <c r="D50" s="184">
        <v>0</v>
      </c>
      <c r="E50" s="184">
        <f t="shared" si="15"/>
        <v>0</v>
      </c>
      <c r="F50" s="184">
        <v>0</v>
      </c>
      <c r="G50" s="184">
        <v>0</v>
      </c>
      <c r="H50" s="184">
        <f t="shared" si="16"/>
        <v>0</v>
      </c>
    </row>
    <row r="51" spans="1:8" x14ac:dyDescent="0.25">
      <c r="A51" s="69"/>
      <c r="B51" s="86" t="s">
        <v>395</v>
      </c>
      <c r="C51" s="184">
        <v>0</v>
      </c>
      <c r="D51" s="184">
        <v>0</v>
      </c>
      <c r="E51" s="184">
        <f t="shared" si="15"/>
        <v>0</v>
      </c>
      <c r="F51" s="184">
        <v>0</v>
      </c>
      <c r="G51" s="184">
        <v>0</v>
      </c>
      <c r="H51" s="184">
        <f t="shared" si="16"/>
        <v>0</v>
      </c>
    </row>
    <row r="52" spans="1:8" x14ac:dyDescent="0.25">
      <c r="A52" s="69"/>
      <c r="B52" s="86" t="s">
        <v>396</v>
      </c>
      <c r="C52" s="184">
        <v>0</v>
      </c>
      <c r="D52" s="184">
        <v>0</v>
      </c>
      <c r="E52" s="184">
        <f t="shared" si="15"/>
        <v>0</v>
      </c>
      <c r="F52" s="184">
        <v>0</v>
      </c>
      <c r="G52" s="184">
        <v>0</v>
      </c>
      <c r="H52" s="184">
        <f t="shared" si="16"/>
        <v>0</v>
      </c>
    </row>
    <row r="53" spans="1:8" x14ac:dyDescent="0.25">
      <c r="A53" s="69"/>
      <c r="B53" s="86" t="s">
        <v>397</v>
      </c>
      <c r="C53" s="184">
        <v>0</v>
      </c>
      <c r="D53" s="184">
        <v>0</v>
      </c>
      <c r="E53" s="184">
        <f t="shared" si="15"/>
        <v>0</v>
      </c>
      <c r="F53" s="184">
        <v>0</v>
      </c>
      <c r="G53" s="184">
        <v>0</v>
      </c>
      <c r="H53" s="184">
        <f t="shared" si="16"/>
        <v>0</v>
      </c>
    </row>
    <row r="54" spans="1:8" x14ac:dyDescent="0.25">
      <c r="A54" s="69"/>
      <c r="B54" s="86" t="s">
        <v>398</v>
      </c>
      <c r="C54" s="184">
        <v>0</v>
      </c>
      <c r="D54" s="184">
        <v>0</v>
      </c>
      <c r="E54" s="184">
        <f t="shared" si="15"/>
        <v>0</v>
      </c>
      <c r="F54" s="184">
        <v>0</v>
      </c>
      <c r="G54" s="184">
        <v>0</v>
      </c>
      <c r="H54" s="184">
        <f t="shared" si="16"/>
        <v>0</v>
      </c>
    </row>
    <row r="55" spans="1:8" x14ac:dyDescent="0.25">
      <c r="A55" s="69"/>
      <c r="B55" s="86" t="s">
        <v>399</v>
      </c>
      <c r="C55" s="184">
        <v>0</v>
      </c>
      <c r="D55" s="184">
        <v>0</v>
      </c>
      <c r="E55" s="184">
        <f t="shared" si="15"/>
        <v>0</v>
      </c>
      <c r="F55" s="184">
        <v>0</v>
      </c>
      <c r="G55" s="184">
        <v>0</v>
      </c>
      <c r="H55" s="184">
        <f t="shared" si="16"/>
        <v>0</v>
      </c>
    </row>
    <row r="56" spans="1:8" ht="9.9499999999999993" customHeight="1" x14ac:dyDescent="0.25">
      <c r="A56" s="87"/>
      <c r="B56" s="21"/>
      <c r="C56" s="190"/>
      <c r="D56" s="190"/>
      <c r="E56" s="190"/>
      <c r="F56" s="190"/>
      <c r="G56" s="190"/>
      <c r="H56" s="190"/>
    </row>
    <row r="57" spans="1:8" x14ac:dyDescent="0.25">
      <c r="A57" s="341" t="s">
        <v>400</v>
      </c>
      <c r="B57" s="343"/>
      <c r="C57" s="190">
        <f t="shared" ref="C57:H57" si="17">+C58+C59+C60+C61+C62+C63+C64</f>
        <v>182213100</v>
      </c>
      <c r="D57" s="190">
        <f t="shared" si="17"/>
        <v>348474243</v>
      </c>
      <c r="E57" s="190">
        <f t="shared" si="17"/>
        <v>530687343</v>
      </c>
      <c r="F57" s="190">
        <f t="shared" si="17"/>
        <v>261204032</v>
      </c>
      <c r="G57" s="190">
        <f t="shared" si="17"/>
        <v>261204032</v>
      </c>
      <c r="H57" s="190">
        <f t="shared" si="17"/>
        <v>269483311</v>
      </c>
    </row>
    <row r="58" spans="1:8" x14ac:dyDescent="0.25">
      <c r="A58" s="69"/>
      <c r="B58" s="86" t="s">
        <v>401</v>
      </c>
      <c r="C58" s="184">
        <v>0</v>
      </c>
      <c r="D58" s="184">
        <v>0</v>
      </c>
      <c r="E58" s="184">
        <f t="shared" ref="E58:E64" si="18">+C58+D58</f>
        <v>0</v>
      </c>
      <c r="F58" s="184">
        <v>0</v>
      </c>
      <c r="G58" s="184">
        <v>0</v>
      </c>
      <c r="H58" s="184">
        <f t="shared" ref="H58:H64" si="19">+E58-G58</f>
        <v>0</v>
      </c>
    </row>
    <row r="59" spans="1:8" x14ac:dyDescent="0.25">
      <c r="A59" s="69"/>
      <c r="B59" s="86" t="s">
        <v>402</v>
      </c>
      <c r="C59" s="184">
        <v>0</v>
      </c>
      <c r="D59" s="184">
        <v>0</v>
      </c>
      <c r="E59" s="184">
        <f t="shared" si="18"/>
        <v>0</v>
      </c>
      <c r="F59" s="184">
        <v>0</v>
      </c>
      <c r="G59" s="184">
        <v>0</v>
      </c>
      <c r="H59" s="184">
        <f t="shared" si="19"/>
        <v>0</v>
      </c>
    </row>
    <row r="60" spans="1:8" x14ac:dyDescent="0.25">
      <c r="A60" s="69"/>
      <c r="B60" s="86" t="s">
        <v>403</v>
      </c>
      <c r="C60" s="184">
        <v>0</v>
      </c>
      <c r="D60" s="184">
        <v>0</v>
      </c>
      <c r="E60" s="184">
        <f t="shared" si="18"/>
        <v>0</v>
      </c>
      <c r="F60" s="184">
        <v>0</v>
      </c>
      <c r="G60" s="184">
        <v>0</v>
      </c>
      <c r="H60" s="184">
        <f t="shared" si="19"/>
        <v>0</v>
      </c>
    </row>
    <row r="61" spans="1:8" x14ac:dyDescent="0.25">
      <c r="A61" s="69"/>
      <c r="B61" s="86" t="s">
        <v>404</v>
      </c>
      <c r="C61" s="184">
        <v>0</v>
      </c>
      <c r="D61" s="184">
        <v>0</v>
      </c>
      <c r="E61" s="184">
        <f t="shared" si="18"/>
        <v>0</v>
      </c>
      <c r="F61" s="184">
        <v>0</v>
      </c>
      <c r="G61" s="184">
        <v>0</v>
      </c>
      <c r="H61" s="184">
        <f t="shared" si="19"/>
        <v>0</v>
      </c>
    </row>
    <row r="62" spans="1:8" x14ac:dyDescent="0.25">
      <c r="A62" s="69"/>
      <c r="B62" s="86" t="s">
        <v>405</v>
      </c>
      <c r="C62" s="184">
        <v>182213100</v>
      </c>
      <c r="D62" s="184">
        <v>348474243</v>
      </c>
      <c r="E62" s="184">
        <f t="shared" si="18"/>
        <v>530687343</v>
      </c>
      <c r="F62" s="184">
        <v>261204032</v>
      </c>
      <c r="G62" s="184">
        <v>261204032</v>
      </c>
      <c r="H62" s="184">
        <f t="shared" si="19"/>
        <v>269483311</v>
      </c>
    </row>
    <row r="63" spans="1:8" x14ac:dyDescent="0.25">
      <c r="A63" s="69"/>
      <c r="B63" s="86" t="s">
        <v>406</v>
      </c>
      <c r="C63" s="184">
        <v>0</v>
      </c>
      <c r="D63" s="184">
        <v>0</v>
      </c>
      <c r="E63" s="184">
        <f t="shared" si="18"/>
        <v>0</v>
      </c>
      <c r="F63" s="184">
        <v>0</v>
      </c>
      <c r="G63" s="184">
        <v>0</v>
      </c>
      <c r="H63" s="184">
        <f t="shared" si="19"/>
        <v>0</v>
      </c>
    </row>
    <row r="64" spans="1:8" x14ac:dyDescent="0.25">
      <c r="A64" s="69"/>
      <c r="B64" s="86" t="s">
        <v>407</v>
      </c>
      <c r="C64" s="184">
        <v>0</v>
      </c>
      <c r="D64" s="184">
        <v>0</v>
      </c>
      <c r="E64" s="184">
        <f t="shared" si="18"/>
        <v>0</v>
      </c>
      <c r="F64" s="184">
        <v>0</v>
      </c>
      <c r="G64" s="184">
        <v>0</v>
      </c>
      <c r="H64" s="184">
        <f t="shared" si="19"/>
        <v>0</v>
      </c>
    </row>
    <row r="65" spans="1:8" ht="9.9499999999999993" customHeight="1" x14ac:dyDescent="0.25">
      <c r="A65" s="87"/>
      <c r="B65" s="21"/>
      <c r="C65" s="190"/>
      <c r="D65" s="190"/>
      <c r="E65" s="190"/>
      <c r="F65" s="190"/>
      <c r="G65" s="190"/>
      <c r="H65" s="190"/>
    </row>
    <row r="66" spans="1:8" x14ac:dyDescent="0.25">
      <c r="A66" s="341" t="s">
        <v>408</v>
      </c>
      <c r="B66" s="343"/>
      <c r="C66" s="190">
        <f t="shared" ref="C66:H66" si="20">+C67+C68+C69+C70+C71+C72+C73+C74+C75</f>
        <v>0</v>
      </c>
      <c r="D66" s="190">
        <f t="shared" si="20"/>
        <v>0</v>
      </c>
      <c r="E66" s="190">
        <f t="shared" si="20"/>
        <v>0</v>
      </c>
      <c r="F66" s="190">
        <f t="shared" si="20"/>
        <v>0</v>
      </c>
      <c r="G66" s="190">
        <f t="shared" si="20"/>
        <v>0</v>
      </c>
      <c r="H66" s="190">
        <f t="shared" si="20"/>
        <v>0</v>
      </c>
    </row>
    <row r="67" spans="1:8" x14ac:dyDescent="0.25">
      <c r="A67" s="69"/>
      <c r="B67" s="86" t="s">
        <v>409</v>
      </c>
      <c r="C67" s="184">
        <v>0</v>
      </c>
      <c r="D67" s="184">
        <v>0</v>
      </c>
      <c r="E67" s="184">
        <f t="shared" ref="E67:E75" si="21">+C67+D67</f>
        <v>0</v>
      </c>
      <c r="F67" s="184">
        <v>0</v>
      </c>
      <c r="G67" s="184">
        <v>0</v>
      </c>
      <c r="H67" s="184">
        <f t="shared" ref="H67:H75" si="22">+E67-G67</f>
        <v>0</v>
      </c>
    </row>
    <row r="68" spans="1:8" x14ac:dyDescent="0.25">
      <c r="A68" s="69"/>
      <c r="B68" s="86" t="s">
        <v>410</v>
      </c>
      <c r="C68" s="184">
        <v>0</v>
      </c>
      <c r="D68" s="184">
        <v>0</v>
      </c>
      <c r="E68" s="184">
        <f t="shared" si="21"/>
        <v>0</v>
      </c>
      <c r="F68" s="184">
        <v>0</v>
      </c>
      <c r="G68" s="184">
        <v>0</v>
      </c>
      <c r="H68" s="184">
        <f t="shared" si="22"/>
        <v>0</v>
      </c>
    </row>
    <row r="69" spans="1:8" x14ac:dyDescent="0.25">
      <c r="A69" s="69"/>
      <c r="B69" s="86" t="s">
        <v>411</v>
      </c>
      <c r="C69" s="184">
        <v>0</v>
      </c>
      <c r="D69" s="184">
        <v>0</v>
      </c>
      <c r="E69" s="184">
        <f t="shared" si="21"/>
        <v>0</v>
      </c>
      <c r="F69" s="184">
        <v>0</v>
      </c>
      <c r="G69" s="184">
        <v>0</v>
      </c>
      <c r="H69" s="184">
        <f t="shared" si="22"/>
        <v>0</v>
      </c>
    </row>
    <row r="70" spans="1:8" x14ac:dyDescent="0.25">
      <c r="A70" s="69"/>
      <c r="B70" s="86" t="s">
        <v>412</v>
      </c>
      <c r="C70" s="184">
        <v>0</v>
      </c>
      <c r="D70" s="184">
        <v>0</v>
      </c>
      <c r="E70" s="184">
        <f t="shared" si="21"/>
        <v>0</v>
      </c>
      <c r="F70" s="184">
        <v>0</v>
      </c>
      <c r="G70" s="184">
        <v>0</v>
      </c>
      <c r="H70" s="184">
        <f t="shared" si="22"/>
        <v>0</v>
      </c>
    </row>
    <row r="71" spans="1:8" x14ac:dyDescent="0.25">
      <c r="A71" s="69"/>
      <c r="B71" s="86" t="s">
        <v>413</v>
      </c>
      <c r="C71" s="184">
        <v>0</v>
      </c>
      <c r="D71" s="184">
        <v>0</v>
      </c>
      <c r="E71" s="184">
        <f t="shared" si="21"/>
        <v>0</v>
      </c>
      <c r="F71" s="184">
        <v>0</v>
      </c>
      <c r="G71" s="184">
        <v>0</v>
      </c>
      <c r="H71" s="184">
        <f t="shared" si="22"/>
        <v>0</v>
      </c>
    </row>
    <row r="72" spans="1:8" x14ac:dyDescent="0.25">
      <c r="A72" s="69"/>
      <c r="B72" s="86" t="s">
        <v>414</v>
      </c>
      <c r="C72" s="184">
        <v>0</v>
      </c>
      <c r="D72" s="184">
        <v>0</v>
      </c>
      <c r="E72" s="184">
        <f t="shared" si="21"/>
        <v>0</v>
      </c>
      <c r="F72" s="184">
        <v>0</v>
      </c>
      <c r="G72" s="184">
        <v>0</v>
      </c>
      <c r="H72" s="184">
        <f t="shared" si="22"/>
        <v>0</v>
      </c>
    </row>
    <row r="73" spans="1:8" x14ac:dyDescent="0.25">
      <c r="A73" s="69"/>
      <c r="B73" s="86" t="s">
        <v>415</v>
      </c>
      <c r="C73" s="184">
        <v>0</v>
      </c>
      <c r="D73" s="184">
        <v>0</v>
      </c>
      <c r="E73" s="184">
        <f t="shared" si="21"/>
        <v>0</v>
      </c>
      <c r="F73" s="184">
        <v>0</v>
      </c>
      <c r="G73" s="184">
        <v>0</v>
      </c>
      <c r="H73" s="184">
        <f t="shared" si="22"/>
        <v>0</v>
      </c>
    </row>
    <row r="74" spans="1:8" x14ac:dyDescent="0.25">
      <c r="A74" s="69"/>
      <c r="B74" s="86" t="s">
        <v>416</v>
      </c>
      <c r="C74" s="184">
        <v>0</v>
      </c>
      <c r="D74" s="184">
        <v>0</v>
      </c>
      <c r="E74" s="184">
        <f t="shared" si="21"/>
        <v>0</v>
      </c>
      <c r="F74" s="184">
        <v>0</v>
      </c>
      <c r="G74" s="184">
        <v>0</v>
      </c>
      <c r="H74" s="184">
        <f t="shared" si="22"/>
        <v>0</v>
      </c>
    </row>
    <row r="75" spans="1:8" x14ac:dyDescent="0.25">
      <c r="A75" s="69"/>
      <c r="B75" s="86" t="s">
        <v>417</v>
      </c>
      <c r="C75" s="184">
        <v>0</v>
      </c>
      <c r="D75" s="184">
        <v>0</v>
      </c>
      <c r="E75" s="184">
        <f t="shared" si="21"/>
        <v>0</v>
      </c>
      <c r="F75" s="184">
        <v>0</v>
      </c>
      <c r="G75" s="184">
        <v>0</v>
      </c>
      <c r="H75" s="184">
        <f t="shared" si="22"/>
        <v>0</v>
      </c>
    </row>
    <row r="76" spans="1:8" ht="9.9499999999999993" customHeight="1" x14ac:dyDescent="0.25">
      <c r="A76" s="87"/>
      <c r="B76" s="21"/>
      <c r="C76" s="190"/>
      <c r="D76" s="190"/>
      <c r="E76" s="190"/>
      <c r="F76" s="190"/>
      <c r="G76" s="190"/>
      <c r="H76" s="190"/>
    </row>
    <row r="77" spans="1:8" ht="30" customHeight="1" x14ac:dyDescent="0.25">
      <c r="A77" s="353" t="s">
        <v>423</v>
      </c>
      <c r="B77" s="343"/>
      <c r="C77" s="190">
        <f t="shared" ref="C77:H77" si="23">+C78+C79+C80+C81</f>
        <v>0</v>
      </c>
      <c r="D77" s="190">
        <f t="shared" si="23"/>
        <v>0</v>
      </c>
      <c r="E77" s="190">
        <f t="shared" si="23"/>
        <v>0</v>
      </c>
      <c r="F77" s="190">
        <f t="shared" si="23"/>
        <v>0</v>
      </c>
      <c r="G77" s="190">
        <f t="shared" si="23"/>
        <v>0</v>
      </c>
      <c r="H77" s="190">
        <f t="shared" si="23"/>
        <v>0</v>
      </c>
    </row>
    <row r="78" spans="1:8" ht="22.5" x14ac:dyDescent="0.25">
      <c r="A78" s="69"/>
      <c r="B78" s="14" t="s">
        <v>418</v>
      </c>
      <c r="C78" s="184">
        <v>0</v>
      </c>
      <c r="D78" s="184">
        <v>0</v>
      </c>
      <c r="E78" s="184">
        <f t="shared" ref="E78:E81" si="24">+C78+D78</f>
        <v>0</v>
      </c>
      <c r="F78" s="184">
        <v>0</v>
      </c>
      <c r="G78" s="184">
        <v>0</v>
      </c>
      <c r="H78" s="184">
        <f t="shared" ref="H78:H81" si="25">+E78-G78</f>
        <v>0</v>
      </c>
    </row>
    <row r="79" spans="1:8" ht="22.5" x14ac:dyDescent="0.25">
      <c r="A79" s="69"/>
      <c r="B79" s="14" t="s">
        <v>419</v>
      </c>
      <c r="C79" s="184">
        <v>0</v>
      </c>
      <c r="D79" s="184">
        <v>0</v>
      </c>
      <c r="E79" s="184">
        <f t="shared" si="24"/>
        <v>0</v>
      </c>
      <c r="F79" s="184">
        <v>0</v>
      </c>
      <c r="G79" s="184">
        <v>0</v>
      </c>
      <c r="H79" s="184">
        <f t="shared" si="25"/>
        <v>0</v>
      </c>
    </row>
    <row r="80" spans="1:8" x14ac:dyDescent="0.25">
      <c r="A80" s="69"/>
      <c r="B80" s="86" t="s">
        <v>420</v>
      </c>
      <c r="C80" s="184">
        <v>0</v>
      </c>
      <c r="D80" s="184">
        <v>0</v>
      </c>
      <c r="E80" s="184">
        <f t="shared" si="24"/>
        <v>0</v>
      </c>
      <c r="F80" s="184">
        <v>0</v>
      </c>
      <c r="G80" s="184">
        <v>0</v>
      </c>
      <c r="H80" s="184">
        <f t="shared" si="25"/>
        <v>0</v>
      </c>
    </row>
    <row r="81" spans="1:9" x14ac:dyDescent="0.25">
      <c r="A81" s="69"/>
      <c r="B81" s="86" t="s">
        <v>421</v>
      </c>
      <c r="C81" s="184">
        <v>0</v>
      </c>
      <c r="D81" s="184">
        <v>0</v>
      </c>
      <c r="E81" s="184">
        <f t="shared" si="24"/>
        <v>0</v>
      </c>
      <c r="F81" s="184">
        <v>0</v>
      </c>
      <c r="G81" s="184">
        <v>0</v>
      </c>
      <c r="H81" s="184">
        <f t="shared" si="25"/>
        <v>0</v>
      </c>
    </row>
    <row r="82" spans="1:9" ht="9.9499999999999993" customHeight="1" x14ac:dyDescent="0.25">
      <c r="A82" s="87"/>
      <c r="B82" s="21"/>
      <c r="C82" s="190"/>
      <c r="D82" s="190"/>
      <c r="E82" s="190"/>
      <c r="F82" s="190"/>
      <c r="G82" s="190"/>
      <c r="H82" s="190"/>
    </row>
    <row r="83" spans="1:9" x14ac:dyDescent="0.25">
      <c r="A83" s="341" t="s">
        <v>371</v>
      </c>
      <c r="B83" s="343"/>
      <c r="C83" s="190">
        <f t="shared" ref="C83:H83" si="26">+C9+C46</f>
        <v>189015100</v>
      </c>
      <c r="D83" s="190">
        <f t="shared" si="26"/>
        <v>382404310</v>
      </c>
      <c r="E83" s="190">
        <f t="shared" si="26"/>
        <v>571419410</v>
      </c>
      <c r="F83" s="190">
        <f t="shared" si="26"/>
        <v>268711752</v>
      </c>
      <c r="G83" s="190">
        <f t="shared" si="26"/>
        <v>268711752</v>
      </c>
      <c r="H83" s="190">
        <f t="shared" si="26"/>
        <v>302707658</v>
      </c>
    </row>
    <row r="84" spans="1:9" ht="9.9499999999999993" customHeight="1" thickBot="1" x14ac:dyDescent="0.3">
      <c r="A84" s="88"/>
      <c r="B84" s="89"/>
      <c r="C84" s="191"/>
      <c r="D84" s="191"/>
      <c r="E84" s="191"/>
      <c r="F84" s="191"/>
      <c r="G84" s="191"/>
      <c r="H84" s="191"/>
    </row>
    <row r="86" spans="1:9" x14ac:dyDescent="0.25">
      <c r="A86" s="193" t="s">
        <v>686</v>
      </c>
      <c r="B86" s="16"/>
      <c r="C86" s="16"/>
      <c r="D86" s="16"/>
      <c r="E86" s="16"/>
      <c r="F86" s="16"/>
      <c r="G86" s="16"/>
      <c r="H86" s="16"/>
      <c r="I86" s="16"/>
    </row>
    <row r="87" spans="1:9" x14ac:dyDescent="0.25">
      <c r="A87" t="s">
        <v>701</v>
      </c>
    </row>
    <row r="89" spans="1:9" x14ac:dyDescent="0.25">
      <c r="A89" s="232" t="s">
        <v>737</v>
      </c>
    </row>
  </sheetData>
  <mergeCells count="20">
    <mergeCell ref="A83:B83"/>
    <mergeCell ref="A8:B8"/>
    <mergeCell ref="A9:B9"/>
    <mergeCell ref="A10:B10"/>
    <mergeCell ref="A20:B20"/>
    <mergeCell ref="A29:B29"/>
    <mergeCell ref="A40:B40"/>
    <mergeCell ref="A46:B46"/>
    <mergeCell ref="A47:B47"/>
    <mergeCell ref="A57:B57"/>
    <mergeCell ref="A66:B66"/>
    <mergeCell ref="A77:B77"/>
    <mergeCell ref="A6:B7"/>
    <mergeCell ref="C6:G6"/>
    <mergeCell ref="H6:H7"/>
    <mergeCell ref="A1:H1"/>
    <mergeCell ref="A2:H2"/>
    <mergeCell ref="A3:H3"/>
    <mergeCell ref="A4:H4"/>
    <mergeCell ref="A5:H5"/>
  </mergeCells>
  <hyperlinks>
    <hyperlink ref="A89" location="LDF!A1" display="LDF!A1"/>
  </hyperlinks>
  <pageMargins left="0.70866141732283472" right="0.70866141732283472" top="0.74803149606299213" bottom="1.5748031496062993" header="0.31496062992125984" footer="0.98425196850393704"/>
  <pageSetup scale="74" fitToHeight="0" orientation="portrait" r:id="rId1"/>
  <headerFooter alignWithMargins="0">
    <oddFooter>&amp;L&amp;U_____C.P. Micaela Márquez Rivera_____
&amp;UJefe de Departamento de Administración&amp;C_____&amp;UArq. José Antonio Mario Sandoval Ahuactzin&amp;U_____
Director General&amp;RPágina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23</vt:i4>
      </vt:variant>
    </vt:vector>
  </HeadingPairs>
  <TitlesOfParts>
    <vt:vector size="39" baseType="lpstr">
      <vt:lpstr>LDF</vt:lpstr>
      <vt:lpstr>F-1</vt:lpstr>
      <vt:lpstr>F-2</vt:lpstr>
      <vt:lpstr>F-3</vt:lpstr>
      <vt:lpstr>F-4</vt:lpstr>
      <vt:lpstr>F-5</vt:lpstr>
      <vt:lpstr>F-6a</vt:lpstr>
      <vt:lpstr>F-6b</vt:lpstr>
      <vt:lpstr>F-6c</vt:lpstr>
      <vt:lpstr>F-6d</vt:lpstr>
      <vt:lpstr>F-7a</vt:lpstr>
      <vt:lpstr>F-7b</vt:lpstr>
      <vt:lpstr>F-7c</vt:lpstr>
      <vt:lpstr>F-7d</vt:lpstr>
      <vt:lpstr>F-8</vt:lpstr>
      <vt:lpstr>Anexo 3 Guía</vt:lpstr>
      <vt:lpstr>'Anexo 3 Guía'!Área_de_impresión</vt:lpstr>
      <vt:lpstr>'F-1'!Área_de_impresión</vt:lpstr>
      <vt:lpstr>'F-2'!Área_de_impresión</vt:lpstr>
      <vt:lpstr>'F-3'!Área_de_impresión</vt:lpstr>
      <vt:lpstr>'F-4'!Área_de_impresión</vt:lpstr>
      <vt:lpstr>'F-5'!Área_de_impresión</vt:lpstr>
      <vt:lpstr>'F-6a'!Área_de_impresión</vt:lpstr>
      <vt:lpstr>'F-6b'!Área_de_impresión</vt:lpstr>
      <vt:lpstr>'F-6c'!Área_de_impresión</vt:lpstr>
      <vt:lpstr>'F-6d'!Área_de_impresión</vt:lpstr>
      <vt:lpstr>'F-7a'!Área_de_impresión</vt:lpstr>
      <vt:lpstr>'F-7b'!Área_de_impresión</vt:lpstr>
      <vt:lpstr>'F-7c'!Área_de_impresión</vt:lpstr>
      <vt:lpstr>'F-7d'!Área_de_impresión</vt:lpstr>
      <vt:lpstr>'F-8'!Área_de_impresión</vt:lpstr>
      <vt:lpstr>LDF!Área_de_impresión</vt:lpstr>
      <vt:lpstr>'Anexo 3 Guía'!Títulos_a_imprimir</vt:lpstr>
      <vt:lpstr>'F-1'!Títulos_a_imprimir</vt:lpstr>
      <vt:lpstr>'F-4'!Títulos_a_imprimir</vt:lpstr>
      <vt:lpstr>'F-5'!Títulos_a_imprimir</vt:lpstr>
      <vt:lpstr>'F-6a'!Títulos_a_imprimir</vt:lpstr>
      <vt:lpstr>'F-6c'!Títulos_a_imprimir</vt:lpstr>
      <vt:lpstr>'F-8'!Títulos_a_imprimir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David</cp:lastModifiedBy>
  <cp:lastPrinted>2017-01-09T18:33:22Z</cp:lastPrinted>
  <dcterms:created xsi:type="dcterms:W3CDTF">2016-11-22T17:27:30Z</dcterms:created>
  <dcterms:modified xsi:type="dcterms:W3CDTF">2017-01-09T23:22:11Z</dcterms:modified>
</cp:coreProperties>
</file>